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25" yWindow="5295" windowWidth="20730" windowHeight="8760"/>
  </bookViews>
  <sheets>
    <sheet name="Immobili in locazione" sheetId="2" r:id="rId1"/>
    <sheet name="Foglio3" sheetId="3" r:id="rId2"/>
  </sheets>
  <calcPr calcId="125725"/>
</workbook>
</file>

<file path=xl/calcChain.xml><?xml version="1.0" encoding="utf-8"?>
<calcChain xmlns="http://schemas.openxmlformats.org/spreadsheetml/2006/main">
  <c r="D38" i="2"/>
  <c r="D4"/>
  <c r="D33"/>
  <c r="D17"/>
  <c r="D37"/>
  <c r="D35"/>
  <c r="D36"/>
  <c r="D19"/>
  <c r="D41" l="1"/>
  <c r="D43" s="1"/>
</calcChain>
</file>

<file path=xl/sharedStrings.xml><?xml version="1.0" encoding="utf-8"?>
<sst xmlns="http://schemas.openxmlformats.org/spreadsheetml/2006/main" count="250" uniqueCount="119">
  <si>
    <t>Tipologia</t>
  </si>
  <si>
    <t>Titolo</t>
  </si>
  <si>
    <t>AMBULATORIO</t>
  </si>
  <si>
    <t>UFFICIO</t>
  </si>
  <si>
    <t>RESIDENZA PROTETTA</t>
  </si>
  <si>
    <t>MAGAZZINO</t>
  </si>
  <si>
    <t>ALTRO</t>
  </si>
  <si>
    <t>Loc. Spini di Gardolo, 123/16</t>
  </si>
  <si>
    <t>Immobiliare Massone S.r.l.</t>
  </si>
  <si>
    <t>Trento</t>
  </si>
  <si>
    <t>Loc. Spini di Gardolo, 123/14</t>
  </si>
  <si>
    <t>Unione Italiana dei Ciechi</t>
  </si>
  <si>
    <t>Via Gramsci, 40 A-B</t>
  </si>
  <si>
    <t>Viale Verona, 190</t>
  </si>
  <si>
    <t>Trentino Sviluppo</t>
  </si>
  <si>
    <t>Via Briamasco 2</t>
  </si>
  <si>
    <t>Via Roma, 19</t>
  </si>
  <si>
    <t>Tonadico</t>
  </si>
  <si>
    <t>Loc. Le Basse - Mattarello</t>
  </si>
  <si>
    <t>Mattarello</t>
  </si>
  <si>
    <t>Cles</t>
  </si>
  <si>
    <t>Viale Verona (Open Center)</t>
  </si>
  <si>
    <t>Rovereto</t>
  </si>
  <si>
    <t>Centro Direzionale Trento Sud - Viale Verona nr.15</t>
  </si>
  <si>
    <t>Piazza Leoni, 12</t>
  </si>
  <si>
    <t>Festi Fabio e Brunella Lorenza</t>
  </si>
  <si>
    <t>Via della Cros, 4</t>
  </si>
  <si>
    <t>Tione di Trento</t>
  </si>
  <si>
    <t>Via Pesenti</t>
  </si>
  <si>
    <t>Villalagarina</t>
  </si>
  <si>
    <t>Viale Verona 190 - Complesso Open Center</t>
  </si>
  <si>
    <t>Inicom</t>
  </si>
  <si>
    <t xml:space="preserve">Residenza protetta </t>
  </si>
  <si>
    <t xml:space="preserve">Locazione </t>
  </si>
  <si>
    <t>Viale Degasperi, 45</t>
  </si>
  <si>
    <t>Via S. Vito, 23 int. 45</t>
  </si>
  <si>
    <t xml:space="preserve">GF Stabili </t>
  </si>
  <si>
    <t>Prealpi costruzioni</t>
  </si>
  <si>
    <t>Pilati Guerrino</t>
  </si>
  <si>
    <t>Stainer Giulia</t>
  </si>
  <si>
    <t>Stainer Luca</t>
  </si>
  <si>
    <t>Via ai Vodi, 12</t>
  </si>
  <si>
    <t>Viale Vicenza 16</t>
  </si>
  <si>
    <t xml:space="preserve">Misconel Srl  </t>
  </si>
  <si>
    <t>Rampanelli Franca</t>
  </si>
  <si>
    <t xml:space="preserve">Rampanelli Mariagloria </t>
  </si>
  <si>
    <t>Segnana Giorgio</t>
  </si>
  <si>
    <t xml:space="preserve">Faitelli Elda </t>
  </si>
  <si>
    <t xml:space="preserve">Dante Sas di Amistadi Luigi &amp; C. </t>
  </si>
  <si>
    <t xml:space="preserve">Via Degasperi 47/a  -  Primo piano </t>
  </si>
  <si>
    <t>Via Degasperi 47/a - Secondo Piano</t>
  </si>
  <si>
    <t>Loc. Piera - Tesero</t>
  </si>
  <si>
    <t>Complesso "OPEN CENTER" Viale Verona</t>
  </si>
  <si>
    <t>Codice</t>
  </si>
  <si>
    <t>Indirizzo immobile in locazione</t>
  </si>
  <si>
    <t>Proprietario dell'immobile</t>
  </si>
  <si>
    <t>Via Degasperi, 77</t>
  </si>
  <si>
    <t>Viale dei Tigli, 18</t>
  </si>
  <si>
    <t>Finar di Armani M. &amp; C. S.a.s.</t>
  </si>
  <si>
    <t>Istituto Trentino Edilizia Abitativa S.p.A.</t>
  </si>
  <si>
    <t>Gallo Srl</t>
  </si>
  <si>
    <t>Beatrice Immobiliare di Veneri Beatrice S.S.</t>
  </si>
  <si>
    <t>ABITAZIONE</t>
  </si>
  <si>
    <t>Confidi Trentino Imprese S.C.</t>
  </si>
  <si>
    <t>Berfin Società Unipersonale Srl</t>
  </si>
  <si>
    <t>Comunità di Primiero</t>
  </si>
  <si>
    <t>Pinamonti Claudio</t>
  </si>
  <si>
    <t>Utilizzo</t>
  </si>
  <si>
    <t>Ufficio - Ambulatori Centro salute mentale</t>
  </si>
  <si>
    <t>Studio Mps Engineering S.r.l.</t>
  </si>
  <si>
    <t>Magazzino</t>
  </si>
  <si>
    <t>Magazzino centrale</t>
  </si>
  <si>
    <t>Uffici Veterinari</t>
  </si>
  <si>
    <t xml:space="preserve">Archivio </t>
  </si>
  <si>
    <t>Foresteria</t>
  </si>
  <si>
    <t>Poliambulatorio</t>
  </si>
  <si>
    <t>Stamperia</t>
  </si>
  <si>
    <t>Polo Universitario</t>
  </si>
  <si>
    <t>Università degli Studi di Trento</t>
  </si>
  <si>
    <t>Magazzino Stamperia</t>
  </si>
  <si>
    <t>Uffici CED</t>
  </si>
  <si>
    <t xml:space="preserve">Ufficio patenti </t>
  </si>
  <si>
    <t>Centro Servizi Sanitari</t>
  </si>
  <si>
    <t>Uffici cure domiciliari</t>
  </si>
  <si>
    <t>Uffici SPP</t>
  </si>
  <si>
    <t>Uffici SPP - CUP - Cartelle cliniche</t>
  </si>
  <si>
    <t>Appartamento gestanti</t>
  </si>
  <si>
    <t>Uffici Servizio Gare e Soggetti convenzionati</t>
  </si>
  <si>
    <t>ARCHIVIO</t>
  </si>
  <si>
    <t>Via G. di Vittorio, 10</t>
  </si>
  <si>
    <t>Patrimonio del Trentino Spa</t>
  </si>
  <si>
    <t>Archvio Apss</t>
  </si>
  <si>
    <t>Centro Sanitario di Mezzolombardo</t>
  </si>
  <si>
    <t>Via degli Alpini, 7</t>
  </si>
  <si>
    <t>CENTRO SANITARIO</t>
  </si>
  <si>
    <t>Centro salute mentale e Disturbi alimentari</t>
  </si>
  <si>
    <t>CENTRO VACCINAZIONI</t>
  </si>
  <si>
    <t>Mezzolombardo</t>
  </si>
  <si>
    <t>Lavis</t>
  </si>
  <si>
    <t>Tesero</t>
  </si>
  <si>
    <t xml:space="preserve">Borgo Valsugana </t>
  </si>
  <si>
    <t>Centro vaccinale di Trento Sud</t>
  </si>
  <si>
    <t>Via Borsieri, 8</t>
  </si>
  <si>
    <t>Via Conci, 84</t>
  </si>
  <si>
    <t>UFFICIO/AMBULATORI</t>
  </si>
  <si>
    <t xml:space="preserve">Trento Invest Srl </t>
  </si>
  <si>
    <t>F.M.I. Srl</t>
  </si>
  <si>
    <t>Vua Cavour 29/B</t>
  </si>
  <si>
    <t xml:space="preserve">locazione </t>
  </si>
  <si>
    <t>Via del Garda, 44</t>
  </si>
  <si>
    <t>TAAG S.r.l.</t>
  </si>
  <si>
    <t>Uffici UOPSAL</t>
  </si>
  <si>
    <t>Via Solteri</t>
  </si>
  <si>
    <t>Note</t>
  </si>
  <si>
    <t>Attivo dal 01 dicembre 2024</t>
  </si>
  <si>
    <t xml:space="preserve">Immobiliare Loss di Loss Luca &amp; C. </t>
  </si>
  <si>
    <t>Importo previsto per l'anno 2025 al netto adeguamenti istat (iva compresa)</t>
  </si>
  <si>
    <t>Quarta Vanda</t>
  </si>
  <si>
    <t>Importi al netto dell'adeguamento istat secondo i termini di legge (il valore istat corrisposto sarà rappresentato nei documenti di aggiornamento della presente tabella)</t>
  </si>
</sst>
</file>

<file path=xl/styles.xml><?xml version="1.0" encoding="utf-8"?>
<styleSheet xmlns="http://schemas.openxmlformats.org/spreadsheetml/2006/main">
  <numFmts count="3">
    <numFmt numFmtId="44" formatCode="_-&quot;€&quot;\ * #,##0.00_-;\-&quot;€&quot;\ * #,##0.00_-;_-&quot;€&quot;\ * &quot;-&quot;??_-;_-@_-"/>
    <numFmt numFmtId="164" formatCode="_-[$€-410]\ * #,##0.00_-;\-[$€-410]\ * #,##0.00_-;_-[$€-410]\ * &quot;-&quot;??_-;_-@_-"/>
    <numFmt numFmtId="165" formatCode="_-* #,##0.00\ [$€-410]_-;\-* #,##0.00\ [$€-410]_-;_-* &quot;-&quot;??\ [$€-410]_-;_-@_-"/>
  </numFmts>
  <fonts count="7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1" fillId="0" borderId="0"/>
  </cellStyleXfs>
  <cellXfs count="22">
    <xf numFmtId="0" fontId="0" fillId="0" borderId="0" xfId="0"/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5" fillId="2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wrapText="1"/>
    </xf>
    <xf numFmtId="164" fontId="1" fillId="0" borderId="2" xfId="2" applyNumberFormat="1" applyFont="1" applyFill="1" applyBorder="1" applyAlignment="1">
      <alignment wrapText="1"/>
    </xf>
    <xf numFmtId="0" fontId="1" fillId="0" borderId="2" xfId="2" applyFont="1" applyFill="1" applyBorder="1" applyAlignment="1">
      <alignment wrapText="1"/>
    </xf>
    <xf numFmtId="44" fontId="0" fillId="0" borderId="0" xfId="1" applyFont="1" applyFill="1"/>
    <xf numFmtId="164" fontId="0" fillId="0" borderId="2" xfId="0" applyNumberFormat="1" applyFill="1" applyBorder="1"/>
    <xf numFmtId="0" fontId="1" fillId="0" borderId="2" xfId="2" applyFont="1" applyFill="1" applyBorder="1" applyAlignment="1">
      <alignment horizontal="left" wrapText="1"/>
    </xf>
    <xf numFmtId="0" fontId="0" fillId="0" borderId="2" xfId="0" applyFill="1" applyBorder="1"/>
    <xf numFmtId="44" fontId="0" fillId="0" borderId="2" xfId="1" applyFont="1" applyFill="1" applyBorder="1"/>
    <xf numFmtId="165" fontId="0" fillId="0" borderId="0" xfId="0" applyNumberFormat="1"/>
    <xf numFmtId="164" fontId="4" fillId="0" borderId="2" xfId="2" applyNumberFormat="1" applyFont="1" applyFill="1" applyBorder="1" applyAlignment="1">
      <alignment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1" fillId="0" borderId="2" xfId="2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0" borderId="2" xfId="2" applyFont="1" applyFill="1" applyBorder="1" applyAlignment="1">
      <alignment horizontal="center" wrapText="1"/>
    </xf>
  </cellXfs>
  <cellStyles count="3">
    <cellStyle name="Euro" xfId="1"/>
    <cellStyle name="Normale" xfId="0" builtinId="0"/>
    <cellStyle name="Normale_Foglio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5"/>
  <sheetViews>
    <sheetView tabSelected="1" zoomScaleNormal="100" workbookViewId="0">
      <selection activeCell="C1" sqref="C1:C1048576"/>
    </sheetView>
  </sheetViews>
  <sheetFormatPr defaultRowHeight="12.75"/>
  <cols>
    <col min="1" max="1" width="9.140625" style="19" bestFit="1" customWidth="1"/>
    <col min="2" max="2" width="24" bestFit="1" customWidth="1"/>
    <col min="3" max="3" width="12.85546875" style="19" bestFit="1" customWidth="1"/>
    <col min="4" max="4" width="35.85546875" customWidth="1"/>
    <col min="5" max="5" width="44.5703125" bestFit="1" customWidth="1"/>
    <col min="6" max="6" width="21.140625" bestFit="1" customWidth="1"/>
    <col min="7" max="7" width="38.42578125" bestFit="1" customWidth="1"/>
    <col min="8" max="8" width="38.28515625" bestFit="1" customWidth="1"/>
    <col min="9" max="9" width="42.7109375" customWidth="1"/>
  </cols>
  <sheetData>
    <row r="1" spans="1:9" s="1" customFormat="1" ht="55.5" customHeight="1">
      <c r="A1" s="3" t="s">
        <v>53</v>
      </c>
      <c r="B1" s="3" t="s">
        <v>0</v>
      </c>
      <c r="C1" s="3" t="s">
        <v>1</v>
      </c>
      <c r="D1" s="3" t="s">
        <v>116</v>
      </c>
      <c r="E1" s="14" t="s">
        <v>54</v>
      </c>
      <c r="F1" s="15"/>
      <c r="G1" s="3" t="s">
        <v>55</v>
      </c>
      <c r="H1" s="3" t="s">
        <v>67</v>
      </c>
      <c r="I1" s="3" t="s">
        <v>113</v>
      </c>
    </row>
    <row r="2" spans="1:9">
      <c r="A2" s="18">
        <v>196</v>
      </c>
      <c r="B2" s="6" t="s">
        <v>104</v>
      </c>
      <c r="C2" s="21" t="s">
        <v>33</v>
      </c>
      <c r="D2" s="5">
        <v>15090</v>
      </c>
      <c r="E2" s="4" t="s">
        <v>34</v>
      </c>
      <c r="F2" s="6" t="s">
        <v>20</v>
      </c>
      <c r="G2" s="4" t="s">
        <v>38</v>
      </c>
      <c r="H2" s="6" t="s">
        <v>68</v>
      </c>
      <c r="I2" s="16"/>
    </row>
    <row r="3" spans="1:9" ht="13.5" customHeight="1">
      <c r="A3" s="18">
        <v>196</v>
      </c>
      <c r="B3" s="6" t="s">
        <v>104</v>
      </c>
      <c r="C3" s="21" t="s">
        <v>33</v>
      </c>
      <c r="D3" s="5">
        <v>15090</v>
      </c>
      <c r="E3" s="4" t="s">
        <v>34</v>
      </c>
      <c r="F3" s="6" t="s">
        <v>20</v>
      </c>
      <c r="G3" s="6" t="s">
        <v>66</v>
      </c>
      <c r="H3" s="6" t="s">
        <v>68</v>
      </c>
      <c r="I3" s="16"/>
    </row>
    <row r="4" spans="1:9">
      <c r="A4" s="18">
        <v>198</v>
      </c>
      <c r="B4" s="6" t="s">
        <v>4</v>
      </c>
      <c r="C4" s="21" t="s">
        <v>33</v>
      </c>
      <c r="D4" s="5">
        <f>173.49*12</f>
        <v>2081.88</v>
      </c>
      <c r="E4" s="4" t="s">
        <v>35</v>
      </c>
      <c r="F4" s="6" t="s">
        <v>20</v>
      </c>
      <c r="G4" s="6" t="s">
        <v>59</v>
      </c>
      <c r="H4" s="4" t="s">
        <v>32</v>
      </c>
      <c r="I4" s="16"/>
    </row>
    <row r="5" spans="1:9" s="2" customFormat="1">
      <c r="A5" s="18">
        <v>423</v>
      </c>
      <c r="B5" s="6" t="s">
        <v>4</v>
      </c>
      <c r="C5" s="21" t="s">
        <v>33</v>
      </c>
      <c r="D5" s="5">
        <v>4634</v>
      </c>
      <c r="E5" s="4" t="s">
        <v>49</v>
      </c>
      <c r="F5" s="6" t="s">
        <v>20</v>
      </c>
      <c r="G5" s="6" t="s">
        <v>117</v>
      </c>
      <c r="H5" s="6" t="s">
        <v>32</v>
      </c>
      <c r="I5" s="17"/>
    </row>
    <row r="6" spans="1:9" s="2" customFormat="1">
      <c r="A6" s="18">
        <v>435</v>
      </c>
      <c r="B6" s="6" t="s">
        <v>6</v>
      </c>
      <c r="C6" s="21" t="s">
        <v>33</v>
      </c>
      <c r="D6" s="5">
        <v>4548</v>
      </c>
      <c r="E6" s="4" t="s">
        <v>50</v>
      </c>
      <c r="F6" s="6" t="s">
        <v>20</v>
      </c>
      <c r="G6" s="6" t="s">
        <v>117</v>
      </c>
      <c r="H6" s="6" t="s">
        <v>74</v>
      </c>
      <c r="I6" s="17"/>
    </row>
    <row r="7" spans="1:9">
      <c r="A7" s="18">
        <v>226</v>
      </c>
      <c r="B7" s="6" t="s">
        <v>5</v>
      </c>
      <c r="C7" s="21" t="s">
        <v>33</v>
      </c>
      <c r="D7" s="5">
        <v>37423.199999999997</v>
      </c>
      <c r="E7" s="6" t="s">
        <v>41</v>
      </c>
      <c r="F7" s="6" t="s">
        <v>98</v>
      </c>
      <c r="G7" s="4" t="s">
        <v>47</v>
      </c>
      <c r="H7" s="6" t="s">
        <v>70</v>
      </c>
      <c r="I7" s="16"/>
    </row>
    <row r="8" spans="1:9" s="2" customFormat="1">
      <c r="A8" s="18">
        <v>229</v>
      </c>
      <c r="B8" s="6" t="s">
        <v>5</v>
      </c>
      <c r="C8" s="21" t="s">
        <v>33</v>
      </c>
      <c r="D8" s="5">
        <v>61488</v>
      </c>
      <c r="E8" s="4" t="s">
        <v>52</v>
      </c>
      <c r="F8" s="6" t="s">
        <v>9</v>
      </c>
      <c r="G8" s="6" t="s">
        <v>60</v>
      </c>
      <c r="H8" s="6" t="s">
        <v>71</v>
      </c>
      <c r="I8" s="17"/>
    </row>
    <row r="9" spans="1:9" s="2" customFormat="1">
      <c r="A9" s="18">
        <v>230</v>
      </c>
      <c r="B9" s="6" t="s">
        <v>5</v>
      </c>
      <c r="C9" s="21" t="s">
        <v>33</v>
      </c>
      <c r="D9" s="5">
        <v>11064</v>
      </c>
      <c r="E9" s="4" t="s">
        <v>52</v>
      </c>
      <c r="F9" s="6" t="s">
        <v>9</v>
      </c>
      <c r="G9" s="6" t="s">
        <v>61</v>
      </c>
      <c r="H9" s="6" t="s">
        <v>71</v>
      </c>
      <c r="I9" s="17"/>
    </row>
    <row r="10" spans="1:9" s="2" customFormat="1">
      <c r="A10" s="18">
        <v>231</v>
      </c>
      <c r="B10" s="6" t="s">
        <v>5</v>
      </c>
      <c r="C10" s="21" t="s">
        <v>33</v>
      </c>
      <c r="D10" s="5">
        <v>44578.8</v>
      </c>
      <c r="E10" s="4" t="s">
        <v>52</v>
      </c>
      <c r="F10" s="6" t="s">
        <v>9</v>
      </c>
      <c r="G10" s="4" t="s">
        <v>48</v>
      </c>
      <c r="H10" s="6" t="s">
        <v>71</v>
      </c>
      <c r="I10" s="17"/>
    </row>
    <row r="11" spans="1:9">
      <c r="A11" s="18">
        <v>385</v>
      </c>
      <c r="B11" s="6" t="s">
        <v>2</v>
      </c>
      <c r="C11" s="21" t="s">
        <v>33</v>
      </c>
      <c r="D11" s="5">
        <v>10630</v>
      </c>
      <c r="E11" s="6" t="s">
        <v>42</v>
      </c>
      <c r="F11" s="6" t="s">
        <v>100</v>
      </c>
      <c r="G11" s="4" t="s">
        <v>46</v>
      </c>
      <c r="H11" s="6" t="s">
        <v>72</v>
      </c>
      <c r="I11" s="16"/>
    </row>
    <row r="12" spans="1:9">
      <c r="A12" s="18">
        <v>388</v>
      </c>
      <c r="B12" s="6" t="s">
        <v>2</v>
      </c>
      <c r="C12" s="21" t="s">
        <v>33</v>
      </c>
      <c r="D12" s="5">
        <v>17194</v>
      </c>
      <c r="E12" s="6" t="s">
        <v>42</v>
      </c>
      <c r="F12" s="6" t="s">
        <v>100</v>
      </c>
      <c r="G12" s="4" t="s">
        <v>44</v>
      </c>
      <c r="H12" s="6" t="s">
        <v>72</v>
      </c>
      <c r="I12" s="16"/>
    </row>
    <row r="13" spans="1:9">
      <c r="A13" s="18">
        <v>388</v>
      </c>
      <c r="B13" s="6" t="s">
        <v>2</v>
      </c>
      <c r="C13" s="21" t="s">
        <v>33</v>
      </c>
      <c r="D13" s="5">
        <v>17194</v>
      </c>
      <c r="E13" s="6" t="s">
        <v>42</v>
      </c>
      <c r="F13" s="6" t="s">
        <v>100</v>
      </c>
      <c r="G13" s="4" t="s">
        <v>45</v>
      </c>
      <c r="H13" s="6" t="s">
        <v>72</v>
      </c>
      <c r="I13" s="16"/>
    </row>
    <row r="14" spans="1:9" s="2" customFormat="1">
      <c r="A14" s="18">
        <v>427</v>
      </c>
      <c r="B14" s="6" t="s">
        <v>5</v>
      </c>
      <c r="C14" s="21" t="s">
        <v>33</v>
      </c>
      <c r="D14" s="5">
        <v>11114.2</v>
      </c>
      <c r="E14" s="4" t="s">
        <v>51</v>
      </c>
      <c r="F14" s="6" t="s">
        <v>99</v>
      </c>
      <c r="G14" s="4" t="s">
        <v>43</v>
      </c>
      <c r="H14" s="6" t="s">
        <v>73</v>
      </c>
      <c r="I14" s="17"/>
    </row>
    <row r="15" spans="1:9">
      <c r="A15" s="18">
        <v>438</v>
      </c>
      <c r="B15" s="6" t="s">
        <v>5</v>
      </c>
      <c r="C15" s="21" t="s">
        <v>33</v>
      </c>
      <c r="D15" s="5">
        <v>43089.48</v>
      </c>
      <c r="E15" s="6" t="s">
        <v>7</v>
      </c>
      <c r="F15" s="6" t="s">
        <v>9</v>
      </c>
      <c r="G15" s="6" t="s">
        <v>8</v>
      </c>
      <c r="H15" s="6" t="s">
        <v>73</v>
      </c>
      <c r="I15" s="16"/>
    </row>
    <row r="16" spans="1:9">
      <c r="A16" s="18">
        <v>440</v>
      </c>
      <c r="B16" s="6" t="s">
        <v>5</v>
      </c>
      <c r="C16" s="21" t="s">
        <v>33</v>
      </c>
      <c r="D16" s="5">
        <v>46151.4</v>
      </c>
      <c r="E16" s="6" t="s">
        <v>10</v>
      </c>
      <c r="F16" s="6" t="s">
        <v>9</v>
      </c>
      <c r="G16" s="6" t="s">
        <v>11</v>
      </c>
      <c r="H16" s="6" t="s">
        <v>73</v>
      </c>
      <c r="I16" s="16"/>
    </row>
    <row r="17" spans="1:9">
      <c r="A17" s="18">
        <v>441</v>
      </c>
      <c r="B17" s="6" t="s">
        <v>2</v>
      </c>
      <c r="C17" s="21" t="s">
        <v>33</v>
      </c>
      <c r="D17" s="5">
        <f>2170.51*12*1.22</f>
        <v>31776.266400000004</v>
      </c>
      <c r="E17" s="6" t="s">
        <v>12</v>
      </c>
      <c r="F17" s="6" t="s">
        <v>9</v>
      </c>
      <c r="G17" s="6" t="s">
        <v>59</v>
      </c>
      <c r="H17" s="6" t="s">
        <v>75</v>
      </c>
      <c r="I17" s="16"/>
    </row>
    <row r="18" spans="1:9">
      <c r="A18" s="18">
        <v>442</v>
      </c>
      <c r="B18" s="6" t="s">
        <v>5</v>
      </c>
      <c r="C18" s="21" t="s">
        <v>33</v>
      </c>
      <c r="D18" s="5">
        <v>8745.3700000000008</v>
      </c>
      <c r="E18" s="6" t="s">
        <v>13</v>
      </c>
      <c r="F18" s="6" t="s">
        <v>9</v>
      </c>
      <c r="G18" s="6" t="s">
        <v>14</v>
      </c>
      <c r="H18" s="6" t="s">
        <v>76</v>
      </c>
      <c r="I18" s="16"/>
    </row>
    <row r="19" spans="1:9">
      <c r="A19" s="18">
        <v>455</v>
      </c>
      <c r="B19" s="6" t="s">
        <v>6</v>
      </c>
      <c r="C19" s="21" t="s">
        <v>33</v>
      </c>
      <c r="D19" s="7">
        <f>360000*1.22</f>
        <v>439200</v>
      </c>
      <c r="E19" s="6" t="s">
        <v>15</v>
      </c>
      <c r="F19" s="6" t="s">
        <v>9</v>
      </c>
      <c r="G19" s="6" t="s">
        <v>78</v>
      </c>
      <c r="H19" s="6" t="s">
        <v>77</v>
      </c>
      <c r="I19" s="16"/>
    </row>
    <row r="20" spans="1:9">
      <c r="A20" s="18">
        <v>456</v>
      </c>
      <c r="B20" s="6" t="s">
        <v>104</v>
      </c>
      <c r="C20" s="21" t="s">
        <v>33</v>
      </c>
      <c r="D20" s="8">
        <v>12000</v>
      </c>
      <c r="E20" s="6" t="s">
        <v>16</v>
      </c>
      <c r="F20" s="6" t="s">
        <v>17</v>
      </c>
      <c r="G20" s="6" t="s">
        <v>65</v>
      </c>
      <c r="H20" s="6" t="s">
        <v>72</v>
      </c>
      <c r="I20" s="16"/>
    </row>
    <row r="21" spans="1:9">
      <c r="A21" s="18">
        <v>457</v>
      </c>
      <c r="B21" s="6" t="s">
        <v>5</v>
      </c>
      <c r="C21" s="21" t="s">
        <v>33</v>
      </c>
      <c r="D21" s="5">
        <v>48575.519999999997</v>
      </c>
      <c r="E21" s="6" t="s">
        <v>18</v>
      </c>
      <c r="F21" s="6" t="s">
        <v>19</v>
      </c>
      <c r="G21" s="6" t="s">
        <v>115</v>
      </c>
      <c r="H21" s="6" t="s">
        <v>73</v>
      </c>
      <c r="I21" s="16"/>
    </row>
    <row r="22" spans="1:9" s="2" customFormat="1">
      <c r="A22" s="18">
        <v>464</v>
      </c>
      <c r="B22" s="6" t="s">
        <v>5</v>
      </c>
      <c r="C22" s="21" t="s">
        <v>33</v>
      </c>
      <c r="D22" s="5">
        <v>7208</v>
      </c>
      <c r="E22" s="6" t="s">
        <v>21</v>
      </c>
      <c r="F22" s="6" t="s">
        <v>9</v>
      </c>
      <c r="G22" s="6" t="s">
        <v>61</v>
      </c>
      <c r="H22" s="6" t="s">
        <v>79</v>
      </c>
      <c r="I22" s="17"/>
    </row>
    <row r="23" spans="1:9" s="2" customFormat="1">
      <c r="A23" s="18">
        <v>485</v>
      </c>
      <c r="B23" s="6" t="s">
        <v>104</v>
      </c>
      <c r="C23" s="21" t="s">
        <v>33</v>
      </c>
      <c r="D23" s="5">
        <v>9952</v>
      </c>
      <c r="E23" s="6" t="s">
        <v>23</v>
      </c>
      <c r="F23" s="6" t="s">
        <v>9</v>
      </c>
      <c r="G23" s="6" t="s">
        <v>39</v>
      </c>
      <c r="H23" s="6" t="s">
        <v>80</v>
      </c>
      <c r="I23" s="17"/>
    </row>
    <row r="24" spans="1:9" s="2" customFormat="1">
      <c r="A24" s="18">
        <v>485</v>
      </c>
      <c r="B24" s="6" t="s">
        <v>104</v>
      </c>
      <c r="C24" s="21" t="s">
        <v>33</v>
      </c>
      <c r="D24" s="5">
        <v>9952</v>
      </c>
      <c r="E24" s="6" t="s">
        <v>23</v>
      </c>
      <c r="F24" s="6" t="s">
        <v>9</v>
      </c>
      <c r="G24" s="6" t="s">
        <v>40</v>
      </c>
      <c r="H24" s="6" t="s">
        <v>80</v>
      </c>
      <c r="I24" s="17"/>
    </row>
    <row r="25" spans="1:9">
      <c r="A25" s="18">
        <v>486</v>
      </c>
      <c r="B25" s="6" t="s">
        <v>104</v>
      </c>
      <c r="C25" s="21" t="s">
        <v>33</v>
      </c>
      <c r="D25" s="5">
        <v>14320</v>
      </c>
      <c r="E25" s="6" t="s">
        <v>24</v>
      </c>
      <c r="F25" s="6" t="s">
        <v>22</v>
      </c>
      <c r="G25" s="6" t="s">
        <v>25</v>
      </c>
      <c r="H25" s="6" t="s">
        <v>81</v>
      </c>
      <c r="I25" s="16"/>
    </row>
    <row r="26" spans="1:9">
      <c r="A26" s="18">
        <v>488</v>
      </c>
      <c r="B26" s="6" t="s">
        <v>104</v>
      </c>
      <c r="C26" s="21" t="s">
        <v>33</v>
      </c>
      <c r="D26" s="5">
        <v>78324</v>
      </c>
      <c r="E26" s="6" t="s">
        <v>26</v>
      </c>
      <c r="F26" s="6" t="s">
        <v>27</v>
      </c>
      <c r="G26" s="6" t="s">
        <v>69</v>
      </c>
      <c r="H26" s="6" t="s">
        <v>82</v>
      </c>
      <c r="I26" s="16"/>
    </row>
    <row r="27" spans="1:9">
      <c r="A27" s="18">
        <v>496</v>
      </c>
      <c r="B27" s="6" t="s">
        <v>5</v>
      </c>
      <c r="C27" s="21" t="s">
        <v>33</v>
      </c>
      <c r="D27" s="5">
        <v>50711.44</v>
      </c>
      <c r="E27" s="6" t="s">
        <v>28</v>
      </c>
      <c r="F27" s="6" t="s">
        <v>29</v>
      </c>
      <c r="G27" s="4" t="s">
        <v>36</v>
      </c>
      <c r="H27" s="6" t="s">
        <v>73</v>
      </c>
      <c r="I27" s="16"/>
    </row>
    <row r="28" spans="1:9">
      <c r="A28" s="18">
        <v>496</v>
      </c>
      <c r="B28" s="6" t="s">
        <v>5</v>
      </c>
      <c r="C28" s="21" t="s">
        <v>33</v>
      </c>
      <c r="D28" s="5">
        <v>82232.88</v>
      </c>
      <c r="E28" s="6" t="s">
        <v>28</v>
      </c>
      <c r="F28" s="6" t="s">
        <v>29</v>
      </c>
      <c r="G28" s="4" t="s">
        <v>37</v>
      </c>
      <c r="H28" s="6" t="s">
        <v>73</v>
      </c>
      <c r="I28" s="16"/>
    </row>
    <row r="29" spans="1:9" s="2" customFormat="1">
      <c r="A29" s="18">
        <v>497</v>
      </c>
      <c r="B29" s="6" t="s">
        <v>3</v>
      </c>
      <c r="C29" s="21" t="s">
        <v>33</v>
      </c>
      <c r="D29" s="5">
        <v>52704</v>
      </c>
      <c r="E29" s="6" t="s">
        <v>30</v>
      </c>
      <c r="F29" s="6" t="s">
        <v>9</v>
      </c>
      <c r="G29" s="6" t="s">
        <v>105</v>
      </c>
      <c r="H29" s="6" t="s">
        <v>83</v>
      </c>
      <c r="I29" s="17"/>
    </row>
    <row r="30" spans="1:9" s="2" customFormat="1">
      <c r="A30" s="18">
        <v>502</v>
      </c>
      <c r="B30" s="6" t="s">
        <v>104</v>
      </c>
      <c r="C30" s="21" t="s">
        <v>33</v>
      </c>
      <c r="D30" s="5">
        <v>47799.6</v>
      </c>
      <c r="E30" s="6" t="s">
        <v>30</v>
      </c>
      <c r="F30" s="6" t="s">
        <v>9</v>
      </c>
      <c r="G30" s="9" t="s">
        <v>31</v>
      </c>
      <c r="H30" s="6" t="s">
        <v>83</v>
      </c>
      <c r="I30" s="17"/>
    </row>
    <row r="31" spans="1:9">
      <c r="A31" s="18">
        <v>514</v>
      </c>
      <c r="B31" s="6" t="s">
        <v>3</v>
      </c>
      <c r="C31" s="21" t="s">
        <v>33</v>
      </c>
      <c r="D31" s="11">
        <v>32352.92</v>
      </c>
      <c r="E31" s="6" t="s">
        <v>56</v>
      </c>
      <c r="F31" s="6" t="s">
        <v>9</v>
      </c>
      <c r="G31" s="9" t="s">
        <v>58</v>
      </c>
      <c r="H31" s="6" t="s">
        <v>84</v>
      </c>
      <c r="I31" s="16"/>
    </row>
    <row r="32" spans="1:9">
      <c r="A32" s="18">
        <v>515</v>
      </c>
      <c r="B32" s="6" t="s">
        <v>3</v>
      </c>
      <c r="C32" s="21" t="s">
        <v>33</v>
      </c>
      <c r="D32" s="11">
        <v>31073.72</v>
      </c>
      <c r="E32" s="6" t="s">
        <v>56</v>
      </c>
      <c r="F32" s="6" t="s">
        <v>9</v>
      </c>
      <c r="G32" s="9" t="s">
        <v>63</v>
      </c>
      <c r="H32" s="6" t="s">
        <v>85</v>
      </c>
      <c r="I32" s="16"/>
    </row>
    <row r="33" spans="1:9">
      <c r="A33" s="18">
        <v>516</v>
      </c>
      <c r="B33" s="6" t="s">
        <v>62</v>
      </c>
      <c r="C33" s="21" t="s">
        <v>33</v>
      </c>
      <c r="D33" s="11">
        <f>263.46*12</f>
        <v>3161.5199999999995</v>
      </c>
      <c r="E33" s="6" t="s">
        <v>57</v>
      </c>
      <c r="F33" s="6" t="s">
        <v>9</v>
      </c>
      <c r="G33" s="9" t="s">
        <v>59</v>
      </c>
      <c r="H33" s="6" t="s">
        <v>86</v>
      </c>
      <c r="I33" s="16"/>
    </row>
    <row r="34" spans="1:9">
      <c r="A34" s="18">
        <v>518</v>
      </c>
      <c r="B34" s="6" t="s">
        <v>3</v>
      </c>
      <c r="C34" s="21" t="s">
        <v>33</v>
      </c>
      <c r="D34" s="8">
        <v>43246.559999999998</v>
      </c>
      <c r="E34" s="6" t="s">
        <v>30</v>
      </c>
      <c r="F34" s="6" t="s">
        <v>9</v>
      </c>
      <c r="G34" s="10" t="s">
        <v>64</v>
      </c>
      <c r="H34" s="6" t="s">
        <v>87</v>
      </c>
      <c r="I34" s="16"/>
    </row>
    <row r="35" spans="1:9">
      <c r="A35" s="18">
        <v>520</v>
      </c>
      <c r="B35" s="6" t="s">
        <v>88</v>
      </c>
      <c r="C35" s="18" t="s">
        <v>33</v>
      </c>
      <c r="D35" s="8">
        <f>177310*1.22</f>
        <v>216318.19999999998</v>
      </c>
      <c r="E35" s="6" t="s">
        <v>89</v>
      </c>
      <c r="F35" s="6" t="s">
        <v>98</v>
      </c>
      <c r="G35" s="9" t="s">
        <v>90</v>
      </c>
      <c r="H35" s="6" t="s">
        <v>91</v>
      </c>
      <c r="I35" s="16"/>
    </row>
    <row r="36" spans="1:9">
      <c r="A36" s="18">
        <v>521</v>
      </c>
      <c r="B36" s="6" t="s">
        <v>94</v>
      </c>
      <c r="C36" s="18" t="s">
        <v>33</v>
      </c>
      <c r="D36" s="8">
        <f>448490*1.22</f>
        <v>547157.79999999993</v>
      </c>
      <c r="E36" s="6" t="s">
        <v>93</v>
      </c>
      <c r="F36" s="6" t="s">
        <v>97</v>
      </c>
      <c r="G36" s="9" t="s">
        <v>90</v>
      </c>
      <c r="H36" s="6" t="s">
        <v>92</v>
      </c>
      <c r="I36" s="16"/>
    </row>
    <row r="37" spans="1:9">
      <c r="A37" s="18">
        <v>530</v>
      </c>
      <c r="B37" s="6" t="s">
        <v>94</v>
      </c>
      <c r="C37" s="18" t="s">
        <v>33</v>
      </c>
      <c r="D37" s="8">
        <f>200260*1.22</f>
        <v>244317.19999999998</v>
      </c>
      <c r="E37" s="6" t="s">
        <v>102</v>
      </c>
      <c r="F37" s="6" t="s">
        <v>9</v>
      </c>
      <c r="G37" s="9" t="s">
        <v>90</v>
      </c>
      <c r="H37" s="6" t="s">
        <v>95</v>
      </c>
      <c r="I37" s="16"/>
    </row>
    <row r="38" spans="1:9">
      <c r="A38" s="18">
        <v>541</v>
      </c>
      <c r="B38" s="6" t="s">
        <v>96</v>
      </c>
      <c r="C38" s="21" t="s">
        <v>33</v>
      </c>
      <c r="D38" s="13">
        <f>2167.29*12*1.22</f>
        <v>31729.125599999999</v>
      </c>
      <c r="E38" s="6" t="s">
        <v>103</v>
      </c>
      <c r="F38" s="6" t="s">
        <v>9</v>
      </c>
      <c r="G38" s="6" t="s">
        <v>59</v>
      </c>
      <c r="H38" s="6" t="s">
        <v>101</v>
      </c>
      <c r="I38" s="16"/>
    </row>
    <row r="39" spans="1:9">
      <c r="A39" s="18">
        <v>543</v>
      </c>
      <c r="B39" s="6" t="s">
        <v>3</v>
      </c>
      <c r="C39" s="18" t="s">
        <v>108</v>
      </c>
      <c r="D39" s="5">
        <v>39528</v>
      </c>
      <c r="E39" s="6" t="s">
        <v>109</v>
      </c>
      <c r="F39" s="6" t="s">
        <v>22</v>
      </c>
      <c r="G39" s="9" t="s">
        <v>110</v>
      </c>
      <c r="H39" s="6" t="s">
        <v>72</v>
      </c>
      <c r="I39" s="16"/>
    </row>
    <row r="40" spans="1:9">
      <c r="A40" s="18">
        <v>544</v>
      </c>
      <c r="B40" s="6" t="s">
        <v>3</v>
      </c>
      <c r="C40" s="18" t="s">
        <v>108</v>
      </c>
      <c r="D40" s="5">
        <v>39835.440000000002</v>
      </c>
      <c r="E40" s="6" t="s">
        <v>107</v>
      </c>
      <c r="F40" s="6" t="s">
        <v>22</v>
      </c>
      <c r="G40" s="9" t="s">
        <v>106</v>
      </c>
      <c r="H40" s="6" t="s">
        <v>111</v>
      </c>
      <c r="I40" s="16"/>
    </row>
    <row r="41" spans="1:9">
      <c r="A41" s="18">
        <v>546</v>
      </c>
      <c r="B41" s="6" t="s">
        <v>6</v>
      </c>
      <c r="C41" s="18" t="s">
        <v>33</v>
      </c>
      <c r="D41" s="8">
        <f>(388631.41*1.22)/12</f>
        <v>39510.860016666666</v>
      </c>
      <c r="E41" s="6" t="s">
        <v>112</v>
      </c>
      <c r="F41" s="6" t="s">
        <v>9</v>
      </c>
      <c r="G41" s="9" t="s">
        <v>90</v>
      </c>
      <c r="H41" s="6" t="s">
        <v>77</v>
      </c>
      <c r="I41" s="6" t="s">
        <v>114</v>
      </c>
    </row>
    <row r="43" spans="1:9">
      <c r="D43" s="12">
        <f>SUM(D2:D42)</f>
        <v>2503103.3820166667</v>
      </c>
    </row>
    <row r="45" spans="1:9">
      <c r="A45" s="20" t="s">
        <v>118</v>
      </c>
    </row>
  </sheetData>
  <mergeCells count="1">
    <mergeCell ref="E1:F1"/>
  </mergeCells>
  <phoneticPr fontId="2" type="noConversion"/>
  <pageMargins left="0.35433070866141736" right="0.35433070866141736" top="0.78740157480314965" bottom="0.78740157480314965" header="0.35433070866141736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Immobili in locazione</vt:lpstr>
      <vt:lpstr>Foglio3</vt:lpstr>
    </vt:vector>
  </TitlesOfParts>
  <Company>A.P.S.S. TRENTO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5316800</dc:creator>
  <cp:lastModifiedBy>5310937</cp:lastModifiedBy>
  <cp:lastPrinted>2019-01-29T14:34:25Z</cp:lastPrinted>
  <dcterms:created xsi:type="dcterms:W3CDTF">2013-09-24T08:09:55Z</dcterms:created>
  <dcterms:modified xsi:type="dcterms:W3CDTF">2025-01-31T20:57:32Z</dcterms:modified>
</cp:coreProperties>
</file>