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10" yWindow="-180" windowWidth="23280" windowHeight="8760"/>
  </bookViews>
  <sheets>
    <sheet name="Immobili in locazione" sheetId="2" r:id="rId1"/>
    <sheet name="Foglio3" sheetId="3" r:id="rId2"/>
  </sheets>
  <calcPr calcId="125725"/>
</workbook>
</file>

<file path=xl/calcChain.xml><?xml version="1.0" encoding="utf-8"?>
<calcChain xmlns="http://schemas.openxmlformats.org/spreadsheetml/2006/main">
  <c r="D42" i="2"/>
  <c r="D28"/>
  <c r="D14"/>
  <c r="D20"/>
  <c r="D36"/>
  <c r="D4"/>
  <c r="D39" l="1"/>
  <c r="D38"/>
  <c r="D37"/>
  <c r="D21"/>
  <c r="D8"/>
  <c r="D13"/>
  <c r="D12"/>
  <c r="D7"/>
  <c r="D43" s="1"/>
</calcChain>
</file>

<file path=xl/sharedStrings.xml><?xml version="1.0" encoding="utf-8"?>
<sst xmlns="http://schemas.openxmlformats.org/spreadsheetml/2006/main" count="253" uniqueCount="123">
  <si>
    <t>Tipologia</t>
  </si>
  <si>
    <t>Titolo</t>
  </si>
  <si>
    <t>AMBULATORIO</t>
  </si>
  <si>
    <t>UFFICIO</t>
  </si>
  <si>
    <t>RESIDENZA PROTETTA</t>
  </si>
  <si>
    <t>MAGAZZINO</t>
  </si>
  <si>
    <t>ALTRO</t>
  </si>
  <si>
    <t>Loc. Spini di Gardolo, 123/16</t>
  </si>
  <si>
    <t>Immobiliare Massone S.r.l.</t>
  </si>
  <si>
    <t>Trento</t>
  </si>
  <si>
    <t>Loc. Spini di Gardolo, 123/14</t>
  </si>
  <si>
    <t>Unione Italiana dei Ciechi</t>
  </si>
  <si>
    <t>Via Gramsci, 40 A-B</t>
  </si>
  <si>
    <t>Viale Verona, 190</t>
  </si>
  <si>
    <t>Trentino Sviluppo</t>
  </si>
  <si>
    <t>Via Chini, 17</t>
  </si>
  <si>
    <t>Via Briamasco 2</t>
  </si>
  <si>
    <t>Via Roma, 19</t>
  </si>
  <si>
    <t>Tonadico</t>
  </si>
  <si>
    <t>Loc. Le Basse - Mattarello</t>
  </si>
  <si>
    <t>Mattarello</t>
  </si>
  <si>
    <t>Autotrasporti Loss di Loss Luca &amp; C. s.a.s.</t>
  </si>
  <si>
    <t>Cles</t>
  </si>
  <si>
    <t>Viale Verona (Open Center)</t>
  </si>
  <si>
    <t>Rovereto</t>
  </si>
  <si>
    <t>Centro Direzionale Trento Sud - Viale Verona nr.15</t>
  </si>
  <si>
    <t>Piazza Leoni, 12</t>
  </si>
  <si>
    <t>Festi Fabio e Brunella Lorenza</t>
  </si>
  <si>
    <t>Via della Cros, 4</t>
  </si>
  <si>
    <t>Tione di Trento</t>
  </si>
  <si>
    <t>Via Pesenti</t>
  </si>
  <si>
    <t>Villalagarina</t>
  </si>
  <si>
    <t>Viale Verona 190 - Complesso Open Center</t>
  </si>
  <si>
    <t>Inicom</t>
  </si>
  <si>
    <t xml:space="preserve">Residenza protetta </t>
  </si>
  <si>
    <t xml:space="preserve">Locazione </t>
  </si>
  <si>
    <t>Viale Degasperi, 45</t>
  </si>
  <si>
    <t>Via S. Vito, 23 int. 45</t>
  </si>
  <si>
    <t xml:space="preserve">GF Stabili </t>
  </si>
  <si>
    <t>Prealpi costruzioni</t>
  </si>
  <si>
    <t>Pilati Guerrino</t>
  </si>
  <si>
    <t>Stainer Giulia</t>
  </si>
  <si>
    <t>Stainer Luca</t>
  </si>
  <si>
    <t>Via ai Vodi, 12</t>
  </si>
  <si>
    <t>Viale Vicenza 16</t>
  </si>
  <si>
    <t>Piazza Leoni 11 - Scala A</t>
  </si>
  <si>
    <t xml:space="preserve">Misconel Srl  </t>
  </si>
  <si>
    <t>Marfin SpA</t>
  </si>
  <si>
    <t>Rampanelli Franca</t>
  </si>
  <si>
    <t xml:space="preserve">Rampanelli Mariagloria </t>
  </si>
  <si>
    <t>Segnana Giorgio</t>
  </si>
  <si>
    <t xml:space="preserve">Faitelli Elda </t>
  </si>
  <si>
    <t xml:space="preserve">Dante Sas di Amistadi Luigi &amp; C. </t>
  </si>
  <si>
    <t xml:space="preserve">Via Degasperi 47/a  -  Primo piano </t>
  </si>
  <si>
    <t>Via Degasperi 47/a - Secondo Piano</t>
  </si>
  <si>
    <t>Loc. Piera - Tesero</t>
  </si>
  <si>
    <t>Complesso "OPEN CENTER" Viale Verona</t>
  </si>
  <si>
    <t>Codice</t>
  </si>
  <si>
    <t>Indirizzo immobile in locazione</t>
  </si>
  <si>
    <t>Proprietario dell'immobile</t>
  </si>
  <si>
    <t>Via Degasperi, 77</t>
  </si>
  <si>
    <t>Viale dei Tigli, 18</t>
  </si>
  <si>
    <t>Finar di Armani M. &amp; C. S.a.s.</t>
  </si>
  <si>
    <t>Istituto Trentino Edilizia Abitativa S.p.A.</t>
  </si>
  <si>
    <t>Gallo Srl</t>
  </si>
  <si>
    <t>Beatrice Immobiliare di Veneri Beatrice S.S.</t>
  </si>
  <si>
    <t>ABITAZIONE</t>
  </si>
  <si>
    <t>Confidi Trentino Imprese S.C.</t>
  </si>
  <si>
    <t>Concessione</t>
  </si>
  <si>
    <t>Piazza Italia, 7</t>
  </si>
  <si>
    <t>Ziano di Fiemme</t>
  </si>
  <si>
    <t>Comune di Ziano di Fiemme</t>
  </si>
  <si>
    <t>Berfin Società Unipersonale Srl</t>
  </si>
  <si>
    <t>Comunità di Primiero</t>
  </si>
  <si>
    <t>Pinamonti Claudio</t>
  </si>
  <si>
    <t>Utilizzo</t>
  </si>
  <si>
    <t>Ufficio - Ambulatori Centro salute mentale</t>
  </si>
  <si>
    <t>Studio Mps Engineering S.r.l.</t>
  </si>
  <si>
    <t>Magazzino</t>
  </si>
  <si>
    <t>Magazzino centrale</t>
  </si>
  <si>
    <t>Uffici Veterinari</t>
  </si>
  <si>
    <t xml:space="preserve">Uffici / ambulatori </t>
  </si>
  <si>
    <t xml:space="preserve">Archivio </t>
  </si>
  <si>
    <t>Foresteria</t>
  </si>
  <si>
    <t>Poliambulatorio</t>
  </si>
  <si>
    <t>Stamperia</t>
  </si>
  <si>
    <t>Ufficio Dipartimento Infrastrutture</t>
  </si>
  <si>
    <t>Polo Universitario</t>
  </si>
  <si>
    <t>Università degli Studi di Trento</t>
  </si>
  <si>
    <t>Magazzino Stamperia</t>
  </si>
  <si>
    <t>Locali corsi OSS</t>
  </si>
  <si>
    <t>Uffici CED</t>
  </si>
  <si>
    <t xml:space="preserve">Ufficio patenti </t>
  </si>
  <si>
    <t>Centro Servizi Sanitari</t>
  </si>
  <si>
    <t>Uffici cure domiciliari</t>
  </si>
  <si>
    <t>Uffici SPP</t>
  </si>
  <si>
    <t>Uffici SPP - CUP - Cartelle cliniche</t>
  </si>
  <si>
    <t>Appartamento gestanti</t>
  </si>
  <si>
    <t>Uffici Servizio Gare e Soggetti convenzionati</t>
  </si>
  <si>
    <t>ARCHIVIO</t>
  </si>
  <si>
    <t>Via G. di Vittorio, 10</t>
  </si>
  <si>
    <t>Patrimonio del Trentino Spa</t>
  </si>
  <si>
    <t>Archvio Apss</t>
  </si>
  <si>
    <t>Centro Sanitario di Mezzolombardo</t>
  </si>
  <si>
    <t>Via degli Alpini, 7</t>
  </si>
  <si>
    <t>CENTRO SANITARIO</t>
  </si>
  <si>
    <t>Centro salute mentale e Disturbi alimentari</t>
  </si>
  <si>
    <t>CENTRO VACCINAZIONI</t>
  </si>
  <si>
    <t>Mezzolombardo</t>
  </si>
  <si>
    <t>Lavis</t>
  </si>
  <si>
    <t>Tesero</t>
  </si>
  <si>
    <t xml:space="preserve">Borgo Valsugana </t>
  </si>
  <si>
    <t>Centro vaccinale di Trento Sud</t>
  </si>
  <si>
    <t>Salvatore di Dio</t>
  </si>
  <si>
    <t>Iori Fausto</t>
  </si>
  <si>
    <t>Via Borsieri, 8</t>
  </si>
  <si>
    <t>Via Conci, 84</t>
  </si>
  <si>
    <t>UFFICIO/AMBULATORI</t>
  </si>
  <si>
    <t xml:space="preserve">Trento Invest Srl </t>
  </si>
  <si>
    <t>Importo previsto per l'anno 2024 al netto adeguamenti istat (iva compresa)</t>
  </si>
  <si>
    <t>Via del Garda,  44/C - G</t>
  </si>
  <si>
    <t xml:space="preserve">TAAG S.r.l. </t>
  </si>
  <si>
    <t xml:space="preserve">Uffici Veterinari 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</si>
</sst>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_-* #,##0.00\ [$€-410]_-;\-* #,##0.00\ [$€-410]_-;_-* &quot;-&quot;??\ [$€-410]_-;_-@_-"/>
  </numFmts>
  <fonts count="7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164" fontId="0" fillId="0" borderId="0" xfId="0" applyNumberFormat="1"/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wrapText="1"/>
    </xf>
    <xf numFmtId="164" fontId="1" fillId="0" borderId="2" xfId="2" applyNumberFormat="1" applyFont="1" applyFill="1" applyBorder="1" applyAlignment="1">
      <alignment wrapText="1"/>
    </xf>
    <xf numFmtId="0" fontId="1" fillId="0" borderId="2" xfId="2" applyFont="1" applyFill="1" applyBorder="1" applyAlignment="1">
      <alignment wrapText="1"/>
    </xf>
    <xf numFmtId="44" fontId="0" fillId="0" borderId="0" xfId="1" applyFont="1" applyFill="1"/>
    <xf numFmtId="164" fontId="0" fillId="0" borderId="2" xfId="0" applyNumberFormat="1" applyFill="1" applyBorder="1"/>
    <xf numFmtId="0" fontId="1" fillId="0" borderId="2" xfId="2" applyFont="1" applyFill="1" applyBorder="1" applyAlignment="1">
      <alignment horizontal="left" wrapText="1"/>
    </xf>
    <xf numFmtId="0" fontId="0" fillId="0" borderId="2" xfId="0" applyFill="1" applyBorder="1"/>
    <xf numFmtId="44" fontId="0" fillId="0" borderId="2" xfId="1" applyFont="1" applyFill="1" applyBorder="1"/>
    <xf numFmtId="165" fontId="0" fillId="0" borderId="0" xfId="0" applyNumberFormat="1"/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Euro" xfId="1"/>
    <cellStyle name="Normale" xfId="0" builtinId="0"/>
    <cellStyle name="Normale_Foglio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view="pageLayout" zoomScaleNormal="90" workbookViewId="0">
      <selection activeCell="K9" sqref="K9"/>
    </sheetView>
  </sheetViews>
  <sheetFormatPr defaultRowHeight="12.75"/>
  <cols>
    <col min="1" max="1" width="9.140625" style="17" bestFit="1" customWidth="1"/>
    <col min="2" max="2" width="24" bestFit="1" customWidth="1"/>
    <col min="3" max="3" width="14.42578125" customWidth="1"/>
    <col min="4" max="4" width="22.42578125" customWidth="1"/>
    <col min="5" max="5" width="44.5703125" bestFit="1" customWidth="1"/>
    <col min="6" max="6" width="18.140625" customWidth="1"/>
    <col min="7" max="7" width="35.7109375" customWidth="1"/>
    <col min="8" max="8" width="34" customWidth="1"/>
    <col min="9" max="9" width="12.85546875" bestFit="1" customWidth="1"/>
    <col min="11" max="11" width="10.85546875" bestFit="1" customWidth="1"/>
  </cols>
  <sheetData>
    <row r="1" spans="1:11" s="2" customFormat="1" ht="54.75" customHeight="1">
      <c r="A1" s="4" t="s">
        <v>57</v>
      </c>
      <c r="B1" s="4" t="s">
        <v>0</v>
      </c>
      <c r="C1" s="4" t="s">
        <v>1</v>
      </c>
      <c r="D1" s="4" t="s">
        <v>119</v>
      </c>
      <c r="E1" s="14" t="s">
        <v>58</v>
      </c>
      <c r="F1" s="15"/>
      <c r="G1" s="4" t="s">
        <v>59</v>
      </c>
      <c r="H1" s="4" t="s">
        <v>75</v>
      </c>
    </row>
    <row r="2" spans="1:11" ht="25.5">
      <c r="A2" s="16">
        <v>196</v>
      </c>
      <c r="B2" s="7" t="s">
        <v>117</v>
      </c>
      <c r="C2" s="5" t="s">
        <v>35</v>
      </c>
      <c r="D2" s="6">
        <v>15000</v>
      </c>
      <c r="E2" s="5" t="s">
        <v>36</v>
      </c>
      <c r="F2" s="7" t="s">
        <v>22</v>
      </c>
      <c r="G2" s="5" t="s">
        <v>40</v>
      </c>
      <c r="H2" s="7" t="s">
        <v>76</v>
      </c>
      <c r="K2" s="1"/>
    </row>
    <row r="3" spans="1:11" ht="13.5" customHeight="1">
      <c r="A3" s="16">
        <v>196</v>
      </c>
      <c r="B3" s="7" t="s">
        <v>117</v>
      </c>
      <c r="C3" s="5" t="s">
        <v>35</v>
      </c>
      <c r="D3" s="6">
        <v>15000</v>
      </c>
      <c r="E3" s="5" t="s">
        <v>36</v>
      </c>
      <c r="F3" s="7" t="s">
        <v>22</v>
      </c>
      <c r="G3" s="7" t="s">
        <v>74</v>
      </c>
      <c r="H3" s="7" t="s">
        <v>76</v>
      </c>
    </row>
    <row r="4" spans="1:11">
      <c r="A4" s="16">
        <v>198</v>
      </c>
      <c r="B4" s="7" t="s">
        <v>4</v>
      </c>
      <c r="C4" s="5" t="s">
        <v>35</v>
      </c>
      <c r="D4" s="6">
        <f>153.78*12</f>
        <v>1845.3600000000001</v>
      </c>
      <c r="E4" s="5" t="s">
        <v>37</v>
      </c>
      <c r="F4" s="7" t="s">
        <v>22</v>
      </c>
      <c r="G4" s="7" t="s">
        <v>63</v>
      </c>
      <c r="H4" s="5" t="s">
        <v>34</v>
      </c>
    </row>
    <row r="5" spans="1:11" s="3" customFormat="1">
      <c r="A5" s="16">
        <v>423</v>
      </c>
      <c r="B5" s="7" t="s">
        <v>4</v>
      </c>
      <c r="C5" s="5" t="s">
        <v>35</v>
      </c>
      <c r="D5" s="6">
        <v>4609.04</v>
      </c>
      <c r="E5" s="5" t="s">
        <v>53</v>
      </c>
      <c r="F5" s="7" t="s">
        <v>22</v>
      </c>
      <c r="G5" s="7" t="s">
        <v>114</v>
      </c>
      <c r="H5" s="7" t="s">
        <v>34</v>
      </c>
    </row>
    <row r="6" spans="1:11" s="3" customFormat="1">
      <c r="A6" s="16">
        <v>435</v>
      </c>
      <c r="B6" s="7" t="s">
        <v>6</v>
      </c>
      <c r="C6" s="5" t="s">
        <v>35</v>
      </c>
      <c r="D6" s="6">
        <v>4524.2</v>
      </c>
      <c r="E6" s="5" t="s">
        <v>54</v>
      </c>
      <c r="F6" s="7" t="s">
        <v>22</v>
      </c>
      <c r="G6" s="7" t="s">
        <v>114</v>
      </c>
      <c r="H6" s="7" t="s">
        <v>83</v>
      </c>
    </row>
    <row r="7" spans="1:11">
      <c r="A7" s="16">
        <v>226</v>
      </c>
      <c r="B7" s="7" t="s">
        <v>5</v>
      </c>
      <c r="C7" s="5" t="s">
        <v>35</v>
      </c>
      <c r="D7" s="6">
        <f>9300*4</f>
        <v>37200</v>
      </c>
      <c r="E7" s="7" t="s">
        <v>43</v>
      </c>
      <c r="F7" s="7" t="s">
        <v>109</v>
      </c>
      <c r="G7" s="5" t="s">
        <v>51</v>
      </c>
      <c r="H7" s="7" t="s">
        <v>78</v>
      </c>
    </row>
    <row r="8" spans="1:11" s="3" customFormat="1">
      <c r="A8" s="16">
        <v>229</v>
      </c>
      <c r="B8" s="7" t="s">
        <v>5</v>
      </c>
      <c r="C8" s="5" t="s">
        <v>35</v>
      </c>
      <c r="D8" s="6">
        <f>5124*12</f>
        <v>61488</v>
      </c>
      <c r="E8" s="5" t="s">
        <v>56</v>
      </c>
      <c r="F8" s="7" t="s">
        <v>9</v>
      </c>
      <c r="G8" s="7" t="s">
        <v>64</v>
      </c>
      <c r="H8" s="7" t="s">
        <v>79</v>
      </c>
    </row>
    <row r="9" spans="1:11" s="3" customFormat="1" ht="25.5">
      <c r="A9" s="16">
        <v>230</v>
      </c>
      <c r="B9" s="7" t="s">
        <v>5</v>
      </c>
      <c r="C9" s="5" t="s">
        <v>35</v>
      </c>
      <c r="D9" s="6">
        <v>11064</v>
      </c>
      <c r="E9" s="5" t="s">
        <v>56</v>
      </c>
      <c r="F9" s="7" t="s">
        <v>9</v>
      </c>
      <c r="G9" s="7" t="s">
        <v>65</v>
      </c>
      <c r="H9" s="7" t="s">
        <v>79</v>
      </c>
    </row>
    <row r="10" spans="1:11" s="3" customFormat="1">
      <c r="A10" s="16">
        <v>231</v>
      </c>
      <c r="B10" s="7" t="s">
        <v>5</v>
      </c>
      <c r="C10" s="5" t="s">
        <v>35</v>
      </c>
      <c r="D10" s="6">
        <v>44578.8</v>
      </c>
      <c r="E10" s="5" t="s">
        <v>56</v>
      </c>
      <c r="F10" s="7" t="s">
        <v>9</v>
      </c>
      <c r="G10" s="5" t="s">
        <v>52</v>
      </c>
      <c r="H10" s="7" t="s">
        <v>79</v>
      </c>
    </row>
    <row r="11" spans="1:11">
      <c r="A11" s="16">
        <v>385</v>
      </c>
      <c r="B11" s="7" t="s">
        <v>2</v>
      </c>
      <c r="C11" s="5" t="s">
        <v>35</v>
      </c>
      <c r="D11" s="6">
        <v>10581.92</v>
      </c>
      <c r="E11" s="7" t="s">
        <v>44</v>
      </c>
      <c r="F11" s="7" t="s">
        <v>111</v>
      </c>
      <c r="G11" s="5" t="s">
        <v>50</v>
      </c>
      <c r="H11" s="7" t="s">
        <v>80</v>
      </c>
    </row>
    <row r="12" spans="1:11">
      <c r="A12" s="16">
        <v>388</v>
      </c>
      <c r="B12" s="7" t="s">
        <v>2</v>
      </c>
      <c r="C12" s="5" t="s">
        <v>35</v>
      </c>
      <c r="D12" s="6">
        <f>17117.82</f>
        <v>17117.82</v>
      </c>
      <c r="E12" s="7" t="s">
        <v>44</v>
      </c>
      <c r="F12" s="7" t="s">
        <v>111</v>
      </c>
      <c r="G12" s="5" t="s">
        <v>48</v>
      </c>
      <c r="H12" s="7" t="s">
        <v>80</v>
      </c>
    </row>
    <row r="13" spans="1:11">
      <c r="A13" s="16">
        <v>388</v>
      </c>
      <c r="B13" s="7" t="s">
        <v>2</v>
      </c>
      <c r="C13" s="5" t="s">
        <v>35</v>
      </c>
      <c r="D13" s="6">
        <f>17117.82</f>
        <v>17117.82</v>
      </c>
      <c r="E13" s="7" t="s">
        <v>44</v>
      </c>
      <c r="F13" s="7" t="s">
        <v>111</v>
      </c>
      <c r="G13" s="5" t="s">
        <v>49</v>
      </c>
      <c r="H13" s="7" t="s">
        <v>80</v>
      </c>
    </row>
    <row r="14" spans="1:11">
      <c r="A14" s="16">
        <v>414</v>
      </c>
      <c r="B14" s="7" t="s">
        <v>117</v>
      </c>
      <c r="C14" s="5" t="s">
        <v>35</v>
      </c>
      <c r="D14" s="6">
        <f>161040/12*3</f>
        <v>40260</v>
      </c>
      <c r="E14" s="7" t="s">
        <v>45</v>
      </c>
      <c r="F14" s="7" t="s">
        <v>24</v>
      </c>
      <c r="G14" s="5" t="s">
        <v>47</v>
      </c>
      <c r="H14" s="7" t="s">
        <v>81</v>
      </c>
    </row>
    <row r="15" spans="1:11" s="3" customFormat="1">
      <c r="A15" s="16">
        <v>427</v>
      </c>
      <c r="B15" s="7" t="s">
        <v>5</v>
      </c>
      <c r="C15" s="5" t="s">
        <v>35</v>
      </c>
      <c r="D15" s="6">
        <v>10948.28</v>
      </c>
      <c r="E15" s="5" t="s">
        <v>55</v>
      </c>
      <c r="F15" s="7" t="s">
        <v>110</v>
      </c>
      <c r="G15" s="5" t="s">
        <v>46</v>
      </c>
      <c r="H15" s="7" t="s">
        <v>82</v>
      </c>
    </row>
    <row r="16" spans="1:11">
      <c r="A16" s="16">
        <v>438</v>
      </c>
      <c r="B16" s="7" t="s">
        <v>5</v>
      </c>
      <c r="C16" s="5" t="s">
        <v>35</v>
      </c>
      <c r="D16" s="6">
        <v>42896.52</v>
      </c>
      <c r="E16" s="7" t="s">
        <v>7</v>
      </c>
      <c r="F16" s="7" t="s">
        <v>9</v>
      </c>
      <c r="G16" s="7" t="s">
        <v>8</v>
      </c>
      <c r="H16" s="7" t="s">
        <v>82</v>
      </c>
    </row>
    <row r="17" spans="1:8">
      <c r="A17" s="16">
        <v>440</v>
      </c>
      <c r="B17" s="7" t="s">
        <v>5</v>
      </c>
      <c r="C17" s="5" t="s">
        <v>35</v>
      </c>
      <c r="D17" s="6">
        <v>45944.639999999999</v>
      </c>
      <c r="E17" s="7" t="s">
        <v>10</v>
      </c>
      <c r="F17" s="7" t="s">
        <v>9</v>
      </c>
      <c r="G17" s="7" t="s">
        <v>11</v>
      </c>
      <c r="H17" s="7" t="s">
        <v>82</v>
      </c>
    </row>
    <row r="18" spans="1:8">
      <c r="A18" s="16">
        <v>441</v>
      </c>
      <c r="B18" s="7" t="s">
        <v>2</v>
      </c>
      <c r="C18" s="5" t="s">
        <v>35</v>
      </c>
      <c r="D18" s="6">
        <v>31376.16</v>
      </c>
      <c r="E18" s="7" t="s">
        <v>12</v>
      </c>
      <c r="F18" s="7" t="s">
        <v>9</v>
      </c>
      <c r="G18" s="7" t="s">
        <v>63</v>
      </c>
      <c r="H18" s="7" t="s">
        <v>84</v>
      </c>
    </row>
    <row r="19" spans="1:8">
      <c r="A19" s="16">
        <v>442</v>
      </c>
      <c r="B19" s="7" t="s">
        <v>5</v>
      </c>
      <c r="C19" s="5" t="s">
        <v>35</v>
      </c>
      <c r="D19" s="6">
        <v>8745.3700000000008</v>
      </c>
      <c r="E19" s="7" t="s">
        <v>13</v>
      </c>
      <c r="F19" s="7" t="s">
        <v>9</v>
      </c>
      <c r="G19" s="7" t="s">
        <v>14</v>
      </c>
      <c r="H19" s="7" t="s">
        <v>85</v>
      </c>
    </row>
    <row r="20" spans="1:8">
      <c r="A20" s="16">
        <v>454</v>
      </c>
      <c r="B20" s="7" t="s">
        <v>3</v>
      </c>
      <c r="C20" s="5" t="s">
        <v>35</v>
      </c>
      <c r="D20" s="6">
        <f>2900+7325</f>
        <v>10225</v>
      </c>
      <c r="E20" s="7" t="s">
        <v>15</v>
      </c>
      <c r="F20" s="7" t="s">
        <v>9</v>
      </c>
      <c r="G20" s="7" t="s">
        <v>113</v>
      </c>
      <c r="H20" s="7" t="s">
        <v>86</v>
      </c>
    </row>
    <row r="21" spans="1:8">
      <c r="A21" s="16">
        <v>455</v>
      </c>
      <c r="B21" s="7" t="s">
        <v>6</v>
      </c>
      <c r="C21" s="5" t="s">
        <v>35</v>
      </c>
      <c r="D21" s="8">
        <f>360000*1.22</f>
        <v>439200</v>
      </c>
      <c r="E21" s="7" t="s">
        <v>16</v>
      </c>
      <c r="F21" s="7" t="s">
        <v>9</v>
      </c>
      <c r="G21" s="7" t="s">
        <v>88</v>
      </c>
      <c r="H21" s="7" t="s">
        <v>87</v>
      </c>
    </row>
    <row r="22" spans="1:8">
      <c r="A22" s="16">
        <v>456</v>
      </c>
      <c r="B22" s="7" t="s">
        <v>117</v>
      </c>
      <c r="C22" s="5" t="s">
        <v>35</v>
      </c>
      <c r="D22" s="9">
        <v>12000</v>
      </c>
      <c r="E22" s="7" t="s">
        <v>17</v>
      </c>
      <c r="F22" s="7" t="s">
        <v>18</v>
      </c>
      <c r="G22" s="7" t="s">
        <v>73</v>
      </c>
      <c r="H22" s="7" t="s">
        <v>80</v>
      </c>
    </row>
    <row r="23" spans="1:8" ht="25.5">
      <c r="A23" s="16">
        <v>457</v>
      </c>
      <c r="B23" s="7" t="s">
        <v>5</v>
      </c>
      <c r="C23" s="5" t="s">
        <v>35</v>
      </c>
      <c r="D23" s="6">
        <v>48575.519999999997</v>
      </c>
      <c r="E23" s="7" t="s">
        <v>19</v>
      </c>
      <c r="F23" s="7" t="s">
        <v>20</v>
      </c>
      <c r="G23" s="7" t="s">
        <v>21</v>
      </c>
      <c r="H23" s="7" t="s">
        <v>82</v>
      </c>
    </row>
    <row r="24" spans="1:8" s="3" customFormat="1" ht="25.5">
      <c r="A24" s="16">
        <v>464</v>
      </c>
      <c r="B24" s="7" t="s">
        <v>5</v>
      </c>
      <c r="C24" s="5" t="s">
        <v>35</v>
      </c>
      <c r="D24" s="6">
        <v>7208</v>
      </c>
      <c r="E24" s="7" t="s">
        <v>23</v>
      </c>
      <c r="F24" s="7" t="s">
        <v>9</v>
      </c>
      <c r="G24" s="7" t="s">
        <v>65</v>
      </c>
      <c r="H24" s="7" t="s">
        <v>89</v>
      </c>
    </row>
    <row r="25" spans="1:8" s="3" customFormat="1">
      <c r="A25" s="16">
        <v>474</v>
      </c>
      <c r="B25" s="7" t="s">
        <v>6</v>
      </c>
      <c r="C25" s="7" t="s">
        <v>68</v>
      </c>
      <c r="D25" s="6">
        <v>750</v>
      </c>
      <c r="E25" s="7" t="s">
        <v>69</v>
      </c>
      <c r="F25" s="7" t="s">
        <v>70</v>
      </c>
      <c r="G25" s="7" t="s">
        <v>71</v>
      </c>
      <c r="H25" s="7" t="s">
        <v>90</v>
      </c>
    </row>
    <row r="26" spans="1:8" s="3" customFormat="1">
      <c r="A26" s="16">
        <v>485</v>
      </c>
      <c r="B26" s="7" t="s">
        <v>117</v>
      </c>
      <c r="C26" s="5" t="s">
        <v>35</v>
      </c>
      <c r="D26" s="6">
        <v>9900</v>
      </c>
      <c r="E26" s="7" t="s">
        <v>25</v>
      </c>
      <c r="F26" s="7" t="s">
        <v>9</v>
      </c>
      <c r="G26" s="7" t="s">
        <v>41</v>
      </c>
      <c r="H26" s="7" t="s">
        <v>91</v>
      </c>
    </row>
    <row r="27" spans="1:8" s="3" customFormat="1">
      <c r="A27" s="16">
        <v>485</v>
      </c>
      <c r="B27" s="7" t="s">
        <v>117</v>
      </c>
      <c r="C27" s="5" t="s">
        <v>35</v>
      </c>
      <c r="D27" s="6">
        <v>9900</v>
      </c>
      <c r="E27" s="7" t="s">
        <v>25</v>
      </c>
      <c r="F27" s="7" t="s">
        <v>9</v>
      </c>
      <c r="G27" s="7" t="s">
        <v>42</v>
      </c>
      <c r="H27" s="7" t="s">
        <v>91</v>
      </c>
    </row>
    <row r="28" spans="1:8">
      <c r="A28" s="16">
        <v>486</v>
      </c>
      <c r="B28" s="7" t="s">
        <v>117</v>
      </c>
      <c r="C28" s="5" t="s">
        <v>35</v>
      </c>
      <c r="D28" s="6">
        <f>14234.36/12*8</f>
        <v>9489.5733333333337</v>
      </c>
      <c r="E28" s="7" t="s">
        <v>26</v>
      </c>
      <c r="F28" s="7" t="s">
        <v>24</v>
      </c>
      <c r="G28" s="7" t="s">
        <v>27</v>
      </c>
      <c r="H28" s="7" t="s">
        <v>92</v>
      </c>
    </row>
    <row r="29" spans="1:8">
      <c r="A29" s="16">
        <v>488</v>
      </c>
      <c r="B29" s="7" t="s">
        <v>117</v>
      </c>
      <c r="C29" s="5" t="s">
        <v>35</v>
      </c>
      <c r="D29" s="6">
        <v>79581.38</v>
      </c>
      <c r="E29" s="7" t="s">
        <v>28</v>
      </c>
      <c r="F29" s="7" t="s">
        <v>29</v>
      </c>
      <c r="G29" s="7" t="s">
        <v>77</v>
      </c>
      <c r="H29" s="7" t="s">
        <v>93</v>
      </c>
    </row>
    <row r="30" spans="1:8">
      <c r="A30" s="16">
        <v>496</v>
      </c>
      <c r="B30" s="7" t="s">
        <v>5</v>
      </c>
      <c r="C30" s="5" t="s">
        <v>35</v>
      </c>
      <c r="D30" s="6">
        <v>50259.12</v>
      </c>
      <c r="E30" s="7" t="s">
        <v>30</v>
      </c>
      <c r="F30" s="7" t="s">
        <v>31</v>
      </c>
      <c r="G30" s="5" t="s">
        <v>38</v>
      </c>
      <c r="H30" s="7" t="s">
        <v>82</v>
      </c>
    </row>
    <row r="31" spans="1:8">
      <c r="A31" s="16">
        <v>496</v>
      </c>
      <c r="B31" s="7" t="s">
        <v>5</v>
      </c>
      <c r="C31" s="5" t="s">
        <v>35</v>
      </c>
      <c r="D31" s="6">
        <v>81500.88</v>
      </c>
      <c r="E31" s="7" t="s">
        <v>30</v>
      </c>
      <c r="F31" s="7" t="s">
        <v>31</v>
      </c>
      <c r="G31" s="5" t="s">
        <v>39</v>
      </c>
      <c r="H31" s="7" t="s">
        <v>82</v>
      </c>
    </row>
    <row r="32" spans="1:8" s="3" customFormat="1">
      <c r="A32" s="16">
        <v>497</v>
      </c>
      <c r="B32" s="7" t="s">
        <v>3</v>
      </c>
      <c r="C32" s="5" t="s">
        <v>35</v>
      </c>
      <c r="D32" s="6">
        <v>52704</v>
      </c>
      <c r="E32" s="7" t="s">
        <v>32</v>
      </c>
      <c r="F32" s="7" t="s">
        <v>9</v>
      </c>
      <c r="G32" s="7" t="s">
        <v>118</v>
      </c>
      <c r="H32" s="7" t="s">
        <v>94</v>
      </c>
    </row>
    <row r="33" spans="1:8" s="3" customFormat="1">
      <c r="A33" s="16">
        <v>502</v>
      </c>
      <c r="B33" s="7" t="s">
        <v>117</v>
      </c>
      <c r="C33" s="5" t="s">
        <v>35</v>
      </c>
      <c r="D33" s="6">
        <v>47799.6</v>
      </c>
      <c r="E33" s="7" t="s">
        <v>32</v>
      </c>
      <c r="F33" s="7" t="s">
        <v>9</v>
      </c>
      <c r="G33" s="10" t="s">
        <v>33</v>
      </c>
      <c r="H33" s="7" t="s">
        <v>94</v>
      </c>
    </row>
    <row r="34" spans="1:8">
      <c r="A34" s="16">
        <v>514</v>
      </c>
      <c r="B34" s="7" t="s">
        <v>3</v>
      </c>
      <c r="C34" s="5" t="s">
        <v>35</v>
      </c>
      <c r="D34" s="12">
        <v>32208</v>
      </c>
      <c r="E34" s="7" t="s">
        <v>60</v>
      </c>
      <c r="F34" s="7" t="s">
        <v>9</v>
      </c>
      <c r="G34" s="10" t="s">
        <v>62</v>
      </c>
      <c r="H34" s="7" t="s">
        <v>95</v>
      </c>
    </row>
    <row r="35" spans="1:8">
      <c r="A35" s="16">
        <v>515</v>
      </c>
      <c r="B35" s="7" t="s">
        <v>3</v>
      </c>
      <c r="C35" s="5" t="s">
        <v>35</v>
      </c>
      <c r="D35" s="12">
        <v>30600</v>
      </c>
      <c r="E35" s="7" t="s">
        <v>60</v>
      </c>
      <c r="F35" s="7" t="s">
        <v>9</v>
      </c>
      <c r="G35" s="10" t="s">
        <v>67</v>
      </c>
      <c r="H35" s="7" t="s">
        <v>96</v>
      </c>
    </row>
    <row r="36" spans="1:8">
      <c r="A36" s="16">
        <v>516</v>
      </c>
      <c r="B36" s="7" t="s">
        <v>66</v>
      </c>
      <c r="C36" s="5" t="s">
        <v>35</v>
      </c>
      <c r="D36" s="12">
        <f>253.54*12</f>
        <v>3042.48</v>
      </c>
      <c r="E36" s="7" t="s">
        <v>61</v>
      </c>
      <c r="F36" s="7" t="s">
        <v>9</v>
      </c>
      <c r="G36" s="10" t="s">
        <v>63</v>
      </c>
      <c r="H36" s="7" t="s">
        <v>97</v>
      </c>
    </row>
    <row r="37" spans="1:8" ht="25.5">
      <c r="A37" s="16">
        <v>518</v>
      </c>
      <c r="B37" s="7" t="s">
        <v>3</v>
      </c>
      <c r="C37" s="5" t="s">
        <v>35</v>
      </c>
      <c r="D37" s="9">
        <f>33600*1.22</f>
        <v>40992</v>
      </c>
      <c r="E37" s="7" t="s">
        <v>32</v>
      </c>
      <c r="F37" s="7" t="s">
        <v>9</v>
      </c>
      <c r="G37" s="11" t="s">
        <v>72</v>
      </c>
      <c r="H37" s="7" t="s">
        <v>98</v>
      </c>
    </row>
    <row r="38" spans="1:8">
      <c r="A38" s="16">
        <v>520</v>
      </c>
      <c r="B38" s="7" t="s">
        <v>99</v>
      </c>
      <c r="C38" s="7" t="s">
        <v>35</v>
      </c>
      <c r="D38" s="9">
        <f>207400</f>
        <v>207400</v>
      </c>
      <c r="E38" s="7" t="s">
        <v>100</v>
      </c>
      <c r="F38" s="7" t="s">
        <v>109</v>
      </c>
      <c r="G38" s="10" t="s">
        <v>101</v>
      </c>
      <c r="H38" s="7" t="s">
        <v>102</v>
      </c>
    </row>
    <row r="39" spans="1:8">
      <c r="A39" s="16">
        <v>521</v>
      </c>
      <c r="B39" s="7" t="s">
        <v>105</v>
      </c>
      <c r="C39" s="7" t="s">
        <v>35</v>
      </c>
      <c r="D39" s="9">
        <f>524600</f>
        <v>524600</v>
      </c>
      <c r="E39" s="7" t="s">
        <v>104</v>
      </c>
      <c r="F39" s="7" t="s">
        <v>108</v>
      </c>
      <c r="G39" s="10" t="s">
        <v>101</v>
      </c>
      <c r="H39" s="7" t="s">
        <v>103</v>
      </c>
    </row>
    <row r="40" spans="1:8" ht="25.5">
      <c r="A40" s="16">
        <v>530</v>
      </c>
      <c r="B40" s="7" t="s">
        <v>105</v>
      </c>
      <c r="C40" s="7" t="s">
        <v>35</v>
      </c>
      <c r="D40" s="9">
        <v>231800</v>
      </c>
      <c r="E40" s="7" t="s">
        <v>115</v>
      </c>
      <c r="F40" s="7" t="s">
        <v>9</v>
      </c>
      <c r="G40" s="10" t="s">
        <v>101</v>
      </c>
      <c r="H40" s="7" t="s">
        <v>106</v>
      </c>
    </row>
    <row r="41" spans="1:8">
      <c r="A41" s="16">
        <v>541</v>
      </c>
      <c r="B41" s="7" t="s">
        <v>107</v>
      </c>
      <c r="C41" s="5" t="s">
        <v>35</v>
      </c>
      <c r="D41" s="6">
        <v>31329.599999999999</v>
      </c>
      <c r="E41" s="7" t="s">
        <v>116</v>
      </c>
      <c r="F41" s="7" t="s">
        <v>9</v>
      </c>
      <c r="G41" s="7" t="s">
        <v>63</v>
      </c>
      <c r="H41" s="7" t="s">
        <v>112</v>
      </c>
    </row>
    <row r="42" spans="1:8">
      <c r="A42" s="16">
        <v>543</v>
      </c>
      <c r="B42" s="7" t="s">
        <v>3</v>
      </c>
      <c r="C42" s="5" t="s">
        <v>35</v>
      </c>
      <c r="D42" s="6">
        <f>(2700*12)*1.22</f>
        <v>39528</v>
      </c>
      <c r="E42" s="7" t="s">
        <v>120</v>
      </c>
      <c r="F42" s="7" t="s">
        <v>24</v>
      </c>
      <c r="G42" s="10" t="s">
        <v>121</v>
      </c>
      <c r="H42" s="7" t="s">
        <v>122</v>
      </c>
    </row>
    <row r="43" spans="1:8">
      <c r="D43" s="13">
        <f>SUM(D2:D42)</f>
        <v>2420891.083333334</v>
      </c>
    </row>
  </sheetData>
  <mergeCells count="1">
    <mergeCell ref="E1:F1"/>
  </mergeCells>
  <phoneticPr fontId="2" type="noConversion"/>
  <pageMargins left="0.35433070866141736" right="0.35433070866141736" top="0.78740157480314965" bottom="0.78740157480314965" header="0.35433070866141736" footer="0.51181102362204722"/>
  <pageSetup paperSize="8" orientation="landscape" r:id="rId1"/>
  <headerFooter alignWithMargins="0">
    <oddHeader>&amp;C&amp;"Arial,Grassetto"Locazioni - canoni dovuti da APSS anno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Immobili in locazione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2024-05-17T15:02:47Z</cp:lastPrinted>
  <dcterms:created xsi:type="dcterms:W3CDTF">2013-09-24T08:09:55Z</dcterms:created>
  <dcterms:modified xsi:type="dcterms:W3CDTF">2024-05-17T15:03:14Z</dcterms:modified>
</cp:coreProperties>
</file>