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760"/>
  </bookViews>
  <sheets>
    <sheet name="2022 MEDIE " sheetId="1" r:id="rId1"/>
  </sheets>
  <definedNames>
    <definedName name="_xlnm._FilterDatabase" localSheetId="0" hidden="1">'2022 MEDIE '!$A$5:$D$5</definedName>
    <definedName name="_xlnm.Print_Area" localSheetId="0">'2022 MEDIE '!$A$1:$D$50</definedName>
  </definedNames>
  <calcPr calcId="125725"/>
</workbook>
</file>

<file path=xl/calcChain.xml><?xml version="1.0" encoding="utf-8"?>
<calcChain xmlns="http://schemas.openxmlformats.org/spreadsheetml/2006/main">
  <c r="D42" i="1"/>
  <c r="B31" l="1"/>
  <c r="D6" l="1"/>
  <c r="B13"/>
  <c r="C13"/>
  <c r="D7"/>
  <c r="D8"/>
  <c r="D9"/>
  <c r="D10"/>
  <c r="D11"/>
  <c r="D12"/>
  <c r="D13" l="1"/>
  <c r="D27"/>
  <c r="D18" l="1"/>
  <c r="D19"/>
  <c r="D20"/>
  <c r="D21"/>
  <c r="D22"/>
  <c r="D23"/>
  <c r="D24"/>
  <c r="D25"/>
  <c r="D26"/>
  <c r="D28"/>
  <c r="D29"/>
  <c r="D30"/>
  <c r="D48"/>
  <c r="C50" l="1"/>
  <c r="B50"/>
  <c r="D49"/>
  <c r="D38"/>
  <c r="D39"/>
  <c r="D40"/>
  <c r="D41"/>
  <c r="D43"/>
  <c r="C44"/>
  <c r="B44"/>
  <c r="D37"/>
  <c r="D36"/>
  <c r="D35"/>
  <c r="C31"/>
  <c r="D17"/>
  <c r="D31" l="1"/>
  <c r="D44"/>
  <c r="D50" l="1"/>
</calcChain>
</file>

<file path=xl/sharedStrings.xml><?xml version="1.0" encoding="utf-8"?>
<sst xmlns="http://schemas.openxmlformats.org/spreadsheetml/2006/main" count="58" uniqueCount="43">
  <si>
    <t>TOTALE COMPLESSIVO</t>
  </si>
  <si>
    <t>PSICOLOGI</t>
  </si>
  <si>
    <t>FISICI</t>
  </si>
  <si>
    <t>FARMACISTI</t>
  </si>
  <si>
    <t>DIRIGENTE PROFESSIONI SANITARIE</t>
  </si>
  <si>
    <t>CHIMICI</t>
  </si>
  <si>
    <t>BIOLOGI</t>
  </si>
  <si>
    <t xml:space="preserve">VALORE MEDIO </t>
  </si>
  <si>
    <t>TOTALE QUOTE INCENTIVANTI</t>
  </si>
  <si>
    <t>DATI RELATIVI ALLA DISTRIBUZIONE DELLE QUOTE INCENTIVANTI</t>
  </si>
  <si>
    <t>VETERINARI</t>
  </si>
  <si>
    <t>ODONTOIATRA</t>
  </si>
  <si>
    <t>MEDICI</t>
  </si>
  <si>
    <t>CATEGORIA Ds - (COLLAB.TECN.PROF.ESP)</t>
  </si>
  <si>
    <t>CATEGORIA Ds - (COLLAB.AMM/VO PROF.ESP.)</t>
  </si>
  <si>
    <t>CATEGORIA D - (COLLAB.TECN.PROF.)</t>
  </si>
  <si>
    <t>CATEGORIA D - (COLLAB.AMM. PROF.)</t>
  </si>
  <si>
    <t>CATEGORIA C - (PERSONALE TECNICO)</t>
  </si>
  <si>
    <t>CATEGORIA C - (PERSONALE AMMINISTRATIVO)</t>
  </si>
  <si>
    <t>CATEGORIA Bs - (OPERATORE TECN.SPECIAL.)</t>
  </si>
  <si>
    <t>CATEGORIA Bs - (OPERATORE SOCIO SANIT.)</t>
  </si>
  <si>
    <t>CATEGORIA Bs - (COADIUTORE AMM.ESPERTO)</t>
  </si>
  <si>
    <t>CATEGORIA B - (OPERATORE TECNICO)</t>
  </si>
  <si>
    <t>CATEGORIA B - (OPER.TEC.ADDETTO ASSIST.)</t>
  </si>
  <si>
    <t>CATEGORIA B - (COADIUTORE AMM/VO)</t>
  </si>
  <si>
    <t>CATEGORIA A - (AUSILIARIO SPECIALIZZATO)</t>
  </si>
  <si>
    <t>PERSONALE DEL COMPARTO 
RUOLI TECNICO E AMMINISTRATIVO</t>
  </si>
  <si>
    <t>CATEGORIA D - COLL.PROF.SAN. (Vig. )</t>
  </si>
  <si>
    <t>CATEGORIA D - COLL.PROF.SAN. (Riab.)</t>
  </si>
  <si>
    <t>CATEGORIA Bs - (PUERICULTRICE)</t>
  </si>
  <si>
    <t xml:space="preserve">quote al netto degli oneri riflessi </t>
  </si>
  <si>
    <t>CATEGORIA DS - (COLLAB.PROF.SAN.ESPERTO)</t>
  </si>
  <si>
    <t>CATEGORIA C - OPER. PROF. SANITARIO</t>
  </si>
  <si>
    <t>NR. DIPENDENTI COINVOLTI</t>
  </si>
  <si>
    <t>CATEGORIA D - (ASSISTENTE SOCIALE)</t>
  </si>
  <si>
    <t>PERSONALE DIRIGENTE
AREA SANITARIA</t>
  </si>
  <si>
    <t>PERSONALE DIRIGENTE
AREA PROFESSIONALE TECNICA ED AMMINISTRATIVA</t>
  </si>
  <si>
    <t>Dirigente di Servizio</t>
  </si>
  <si>
    <t>Dirigente Generale</t>
  </si>
  <si>
    <t>MEDIA COMPENSI DI PRODUTTIVITA' ANNO 2022</t>
  </si>
  <si>
    <t>CATEGORIA D - COLL.PROF.SAN. (Inf. ex C)</t>
  </si>
  <si>
    <t>CATEGORIA D - COLL.PROF.SAN. (Tec. ex C)</t>
  </si>
  <si>
    <t>PERSONALE DEL COMPARTO 
RUOLO SANITARIO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</si>
</sst>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3"/>
    <xf numFmtId="44" fontId="2" fillId="0" borderId="0" xfId="2" applyFont="1"/>
    <xf numFmtId="43" fontId="2" fillId="0" borderId="0" xfId="1" applyFont="1"/>
    <xf numFmtId="44" fontId="4" fillId="0" borderId="0" xfId="2" applyFont="1"/>
    <xf numFmtId="43" fontId="4" fillId="0" borderId="0" xfId="1" applyFont="1"/>
    <xf numFmtId="0" fontId="4" fillId="0" borderId="0" xfId="3" applyFont="1"/>
    <xf numFmtId="44" fontId="5" fillId="15" borderId="2" xfId="2" applyFont="1" applyFill="1" applyBorder="1" applyAlignment="1">
      <alignment horizontal="center" vertical="center" wrapText="1"/>
    </xf>
    <xf numFmtId="44" fontId="5" fillId="15" borderId="2" xfId="2" applyFont="1" applyFill="1" applyBorder="1" applyAlignment="1">
      <alignment vertical="center" wrapText="1"/>
    </xf>
    <xf numFmtId="44" fontId="7" fillId="0" borderId="0" xfId="2" applyFont="1"/>
    <xf numFmtId="43" fontId="7" fillId="0" borderId="0" xfId="1" applyFont="1"/>
    <xf numFmtId="0" fontId="7" fillId="0" borderId="0" xfId="3" applyFont="1"/>
    <xf numFmtId="44" fontId="8" fillId="0" borderId="2" xfId="2" applyFont="1" applyFill="1" applyBorder="1" applyAlignment="1">
      <alignment vertical="center" wrapText="1"/>
    </xf>
    <xf numFmtId="43" fontId="8" fillId="0" borderId="2" xfId="1" applyFont="1" applyFill="1" applyBorder="1" applyAlignment="1">
      <alignment vertical="center" wrapText="1"/>
    </xf>
    <xf numFmtId="44" fontId="8" fillId="16" borderId="2" xfId="2" applyFont="1" applyFill="1" applyBorder="1" applyAlignment="1">
      <alignment vertical="center" wrapText="1"/>
    </xf>
    <xf numFmtId="0" fontId="8" fillId="0" borderId="0" xfId="5" applyFont="1" applyFill="1" applyAlignment="1">
      <alignment vertical="center" wrapText="1"/>
    </xf>
    <xf numFmtId="44" fontId="9" fillId="0" borderId="0" xfId="2" applyFont="1"/>
    <xf numFmtId="43" fontId="9" fillId="0" borderId="0" xfId="1" applyFont="1"/>
    <xf numFmtId="0" fontId="9" fillId="0" borderId="0" xfId="3" applyFont="1"/>
    <xf numFmtId="0" fontId="8" fillId="0" borderId="0" xfId="5" applyFont="1" applyFill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43" fontId="5" fillId="15" borderId="2" xfId="1" applyFont="1" applyFill="1" applyBorder="1" applyAlignment="1">
      <alignment horizontal="center" vertical="center" wrapText="1"/>
    </xf>
    <xf numFmtId="43" fontId="5" fillId="15" borderId="3" xfId="1" applyFont="1" applyFill="1" applyBorder="1" applyAlignment="1">
      <alignment vertical="center" wrapText="1"/>
    </xf>
    <xf numFmtId="44" fontId="4" fillId="0" borderId="0" xfId="3" applyNumberFormat="1" applyFont="1"/>
    <xf numFmtId="43" fontId="5" fillId="15" borderId="2" xfId="1" applyFont="1" applyFill="1" applyBorder="1" applyAlignment="1">
      <alignment vertical="center" wrapText="1"/>
    </xf>
    <xf numFmtId="4" fontId="12" fillId="0" borderId="0" xfId="0" applyNumberFormat="1" applyFont="1"/>
    <xf numFmtId="44" fontId="2" fillId="0" borderId="0" xfId="3" applyNumberFormat="1"/>
    <xf numFmtId="0" fontId="5" fillId="15" borderId="2" xfId="5" applyFont="1" applyFill="1" applyBorder="1" applyAlignment="1">
      <alignment horizontal="center" vertical="center" wrapText="1"/>
    </xf>
    <xf numFmtId="4" fontId="5" fillId="15" borderId="2" xfId="5" applyNumberFormat="1" applyFont="1" applyFill="1" applyBorder="1" applyAlignment="1">
      <alignment horizontal="center" vertical="center" wrapText="1"/>
    </xf>
    <xf numFmtId="0" fontId="5" fillId="15" borderId="6" xfId="5" applyFont="1" applyFill="1" applyBorder="1" applyAlignment="1">
      <alignment horizontal="center" vertical="center" wrapText="1"/>
    </xf>
    <xf numFmtId="0" fontId="5" fillId="15" borderId="7" xfId="5" applyFont="1" applyFill="1" applyBorder="1" applyAlignment="1">
      <alignment horizontal="center" vertical="center" wrapText="1"/>
    </xf>
    <xf numFmtId="4" fontId="5" fillId="15" borderId="3" xfId="5" applyNumberFormat="1" applyFont="1" applyFill="1" applyBorder="1" applyAlignment="1">
      <alignment horizontal="center" vertical="center" wrapText="1"/>
    </xf>
    <xf numFmtId="4" fontId="5" fillId="15" borderId="5" xfId="5" applyNumberFormat="1" applyFont="1" applyFill="1" applyBorder="1" applyAlignment="1">
      <alignment horizontal="center" vertical="center" wrapText="1"/>
    </xf>
    <xf numFmtId="4" fontId="5" fillId="15" borderId="4" xfId="5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</cellXfs>
  <cellStyles count="63">
    <cellStyle name="20% - Colore 1 2" xfId="6"/>
    <cellStyle name="20% - Colore 1 3" xfId="7"/>
    <cellStyle name="20% - Colore 2 2" xfId="8"/>
    <cellStyle name="20% - Colore 2 3" xfId="9"/>
    <cellStyle name="20% - Colore 3 2" xfId="10"/>
    <cellStyle name="20% - Colore 3 3" xfId="11"/>
    <cellStyle name="20% - Colore 4 2" xfId="12"/>
    <cellStyle name="20% - Colore 4 3" xfId="13"/>
    <cellStyle name="20% - Colore 5 2" xfId="14"/>
    <cellStyle name="20% - Colore 5 3" xfId="15"/>
    <cellStyle name="20% - Colore 6 2" xfId="16"/>
    <cellStyle name="20% - Colore 6 3" xfId="17"/>
    <cellStyle name="40% - Colore 1 2" xfId="18"/>
    <cellStyle name="40% - Colore 1 3" xfId="19"/>
    <cellStyle name="40% - Colore 2 2" xfId="20"/>
    <cellStyle name="40% - Colore 2 3" xfId="21"/>
    <cellStyle name="40% - Colore 3 2" xfId="22"/>
    <cellStyle name="40% - Colore 3 3" xfId="23"/>
    <cellStyle name="40% - Colore 4 2" xfId="24"/>
    <cellStyle name="40% - Colore 4 3" xfId="25"/>
    <cellStyle name="40% - Colore 5 2" xfId="26"/>
    <cellStyle name="40% - Colore 5 3" xfId="27"/>
    <cellStyle name="40% - Colore 6 2" xfId="28"/>
    <cellStyle name="40% - Colore 6 3" xfId="29"/>
    <cellStyle name="Euro" xfId="30"/>
    <cellStyle name="Migliaia" xfId="1" builtinId="3"/>
    <cellStyle name="Migliaia 10" xfId="31"/>
    <cellStyle name="Migliaia 2" xfId="32"/>
    <cellStyle name="Migliaia 2 2" xfId="33"/>
    <cellStyle name="Migliaia 2 2 2" xfId="34"/>
    <cellStyle name="Migliaia 3" xfId="35"/>
    <cellStyle name="Migliaia 3 2" xfId="36"/>
    <cellStyle name="Migliaia 3 2 2" xfId="37"/>
    <cellStyle name="Migliaia 4" xfId="38"/>
    <cellStyle name="Migliaia 5" xfId="39"/>
    <cellStyle name="Migliaia 6" xfId="40"/>
    <cellStyle name="Migliaia 7" xfId="41"/>
    <cellStyle name="Migliaia 8" xfId="42"/>
    <cellStyle name="Migliaia 9" xfId="43"/>
    <cellStyle name="Migliaia 9 2" xfId="4"/>
    <cellStyle name="Normale" xfId="0" builtinId="0"/>
    <cellStyle name="Normale 2" xfId="5"/>
    <cellStyle name="Normale 2 2" xfId="44"/>
    <cellStyle name="Normale 2 2 2" xfId="45"/>
    <cellStyle name="Normale 2 2_2013 RETRIBUZIONI MEDIE" xfId="46"/>
    <cellStyle name="Normale 3" xfId="47"/>
    <cellStyle name="Normale 4" xfId="48"/>
    <cellStyle name="Normale 5" xfId="49"/>
    <cellStyle name="Normale 6" xfId="50"/>
    <cellStyle name="Normale 7" xfId="51"/>
    <cellStyle name="Normale 8" xfId="52"/>
    <cellStyle name="Normale 8 2" xfId="53"/>
    <cellStyle name="Normale_2013 RETRIBUZIONI MEDIE" xfId="3"/>
    <cellStyle name="Nota 2" xfId="54"/>
    <cellStyle name="Nota 2 2" xfId="55"/>
    <cellStyle name="Nota 3" xfId="56"/>
    <cellStyle name="Nota 4" xfId="57"/>
    <cellStyle name="Nota 5" xfId="58"/>
    <cellStyle name="Nota 6" xfId="59"/>
    <cellStyle name="Percentuale 2" xfId="60"/>
    <cellStyle name="Percentuale 2 2" xfId="61"/>
    <cellStyle name="Percentuale 2 2 2" xfId="62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53"/>
  <sheetViews>
    <sheetView tabSelected="1" zoomScaleNormal="100" workbookViewId="0">
      <selection activeCell="B53" sqref="B53"/>
    </sheetView>
  </sheetViews>
  <sheetFormatPr defaultRowHeight="15"/>
  <cols>
    <col min="1" max="1" width="57" style="1" bestFit="1" customWidth="1"/>
    <col min="2" max="2" width="21" style="1" customWidth="1"/>
    <col min="3" max="3" width="17.5703125" style="2" customWidth="1"/>
    <col min="4" max="4" width="17.5703125" style="3" customWidth="1"/>
    <col min="5" max="16384" width="9.140625" style="1"/>
  </cols>
  <sheetData>
    <row r="1" spans="1:4" ht="23.25">
      <c r="A1" s="34" t="s">
        <v>39</v>
      </c>
      <c r="B1" s="34"/>
      <c r="C1" s="34"/>
      <c r="D1" s="34"/>
    </row>
    <row r="2" spans="1:4">
      <c r="A2" s="15"/>
      <c r="B2" s="18"/>
      <c r="C2" s="16"/>
      <c r="D2" s="17"/>
    </row>
    <row r="3" spans="1:4">
      <c r="A3" s="19" t="s">
        <v>30</v>
      </c>
      <c r="B3" s="18"/>
      <c r="C3" s="16"/>
      <c r="D3" s="17"/>
    </row>
    <row r="4" spans="1:4" s="6" customFormat="1" ht="11.25">
      <c r="A4" s="29" t="s">
        <v>42</v>
      </c>
      <c r="B4" s="31" t="s">
        <v>9</v>
      </c>
      <c r="C4" s="32"/>
      <c r="D4" s="33"/>
    </row>
    <row r="5" spans="1:4" s="6" customFormat="1" ht="22.5">
      <c r="A5" s="30"/>
      <c r="B5" s="7" t="s">
        <v>8</v>
      </c>
      <c r="C5" s="21" t="s">
        <v>33</v>
      </c>
      <c r="D5" s="7" t="s">
        <v>7</v>
      </c>
    </row>
    <row r="6" spans="1:4" s="6" customFormat="1" ht="12">
      <c r="A6" s="20" t="s">
        <v>29</v>
      </c>
      <c r="B6" s="14">
        <v>6528.1</v>
      </c>
      <c r="C6" s="13">
        <v>9</v>
      </c>
      <c r="D6" s="12">
        <f>B6/C6</f>
        <v>725.34444444444443</v>
      </c>
    </row>
    <row r="7" spans="1:4" s="6" customFormat="1" ht="12">
      <c r="A7" s="20" t="s">
        <v>32</v>
      </c>
      <c r="B7" s="14">
        <v>8486.4599999999991</v>
      </c>
      <c r="C7" s="13">
        <v>14</v>
      </c>
      <c r="D7" s="12">
        <f t="shared" ref="D7:D12" si="0">B7/C7</f>
        <v>606.17571428571421</v>
      </c>
    </row>
    <row r="8" spans="1:4" s="6" customFormat="1" ht="12">
      <c r="A8" s="20" t="s">
        <v>40</v>
      </c>
      <c r="B8" s="14">
        <v>3616213.85</v>
      </c>
      <c r="C8" s="13">
        <v>3296</v>
      </c>
      <c r="D8" s="12">
        <f t="shared" si="0"/>
        <v>1097.152260315534</v>
      </c>
    </row>
    <row r="9" spans="1:4" s="6" customFormat="1" ht="12">
      <c r="A9" s="20" t="s">
        <v>28</v>
      </c>
      <c r="B9" s="14">
        <v>467675.18000000005</v>
      </c>
      <c r="C9" s="13">
        <v>435</v>
      </c>
      <c r="D9" s="12">
        <f t="shared" si="0"/>
        <v>1075.1153563218393</v>
      </c>
    </row>
    <row r="10" spans="1:4" s="6" customFormat="1" ht="12">
      <c r="A10" s="20" t="s">
        <v>41</v>
      </c>
      <c r="B10" s="14">
        <v>570625.05000000005</v>
      </c>
      <c r="C10" s="13">
        <v>504</v>
      </c>
      <c r="D10" s="12">
        <f t="shared" si="0"/>
        <v>1132.1925595238097</v>
      </c>
    </row>
    <row r="11" spans="1:4" s="6" customFormat="1" ht="12">
      <c r="A11" s="20" t="s">
        <v>27</v>
      </c>
      <c r="B11" s="14">
        <v>226919.00999999998</v>
      </c>
      <c r="C11" s="13">
        <v>157</v>
      </c>
      <c r="D11" s="12">
        <f t="shared" si="0"/>
        <v>1445.3440127388533</v>
      </c>
    </row>
    <row r="12" spans="1:4" s="6" customFormat="1" ht="12">
      <c r="A12" s="20" t="s">
        <v>31</v>
      </c>
      <c r="B12" s="14">
        <v>623546.51</v>
      </c>
      <c r="C12" s="13">
        <v>299</v>
      </c>
      <c r="D12" s="12">
        <f t="shared" si="0"/>
        <v>2085.43983277592</v>
      </c>
    </row>
    <row r="13" spans="1:4" s="6" customFormat="1" ht="11.25">
      <c r="A13" s="22" t="s">
        <v>0</v>
      </c>
      <c r="B13" s="8">
        <f>SUM(B6:B12)</f>
        <v>5519994.1600000001</v>
      </c>
      <c r="C13" s="24">
        <f>SUM(C6:C12)</f>
        <v>4714</v>
      </c>
      <c r="D13" s="7">
        <f>B13/C13</f>
        <v>1170.9788205345778</v>
      </c>
    </row>
    <row r="14" spans="1:4" s="6" customFormat="1" ht="11.25">
      <c r="A14" s="11"/>
      <c r="B14" s="23"/>
      <c r="C14" s="9"/>
      <c r="D14" s="10"/>
    </row>
    <row r="15" spans="1:4" s="6" customFormat="1" ht="15" customHeight="1">
      <c r="A15" s="27" t="s">
        <v>26</v>
      </c>
      <c r="B15" s="28" t="s">
        <v>9</v>
      </c>
      <c r="C15" s="28"/>
      <c r="D15" s="28"/>
    </row>
    <row r="16" spans="1:4" s="6" customFormat="1" ht="22.5">
      <c r="A16" s="27"/>
      <c r="B16" s="7" t="s">
        <v>8</v>
      </c>
      <c r="C16" s="21" t="s">
        <v>33</v>
      </c>
      <c r="D16" s="7" t="s">
        <v>7</v>
      </c>
    </row>
    <row r="17" spans="1:4" s="6" customFormat="1" ht="12">
      <c r="A17" s="20" t="s">
        <v>24</v>
      </c>
      <c r="B17" s="14">
        <v>40055.21</v>
      </c>
      <c r="C17" s="13">
        <v>69</v>
      </c>
      <c r="D17" s="12">
        <f>B17/C17</f>
        <v>580.51028985507241</v>
      </c>
    </row>
    <row r="18" spans="1:4" s="6" customFormat="1" ht="12">
      <c r="A18" s="20" t="s">
        <v>21</v>
      </c>
      <c r="B18" s="14">
        <v>113502.5</v>
      </c>
      <c r="C18" s="13">
        <v>148</v>
      </c>
      <c r="D18" s="12">
        <f t="shared" ref="D18:D30" si="1">B18/C18</f>
        <v>766.90878378378375</v>
      </c>
    </row>
    <row r="19" spans="1:4" s="6" customFormat="1" ht="12">
      <c r="A19" s="20" t="s">
        <v>18</v>
      </c>
      <c r="B19" s="14">
        <v>518412.68</v>
      </c>
      <c r="C19" s="13">
        <v>554</v>
      </c>
      <c r="D19" s="12">
        <f t="shared" si="1"/>
        <v>935.7629602888087</v>
      </c>
    </row>
    <row r="20" spans="1:4" s="6" customFormat="1" ht="12">
      <c r="A20" s="20" t="s">
        <v>16</v>
      </c>
      <c r="B20" s="14">
        <v>312069.64</v>
      </c>
      <c r="C20" s="13">
        <v>186</v>
      </c>
      <c r="D20" s="12">
        <f t="shared" si="1"/>
        <v>1677.7937634408604</v>
      </c>
    </row>
    <row r="21" spans="1:4" s="6" customFormat="1" ht="12">
      <c r="A21" s="20" t="s">
        <v>14</v>
      </c>
      <c r="B21" s="14">
        <v>104508.64</v>
      </c>
      <c r="C21" s="13">
        <v>37</v>
      </c>
      <c r="D21" s="12">
        <f t="shared" si="1"/>
        <v>2824.5578378378377</v>
      </c>
    </row>
    <row r="22" spans="1:4" s="6" customFormat="1" ht="12">
      <c r="A22" s="20" t="s">
        <v>25</v>
      </c>
      <c r="B22" s="14">
        <v>33183.199999999997</v>
      </c>
      <c r="C22" s="13">
        <v>79</v>
      </c>
      <c r="D22" s="12">
        <f t="shared" si="1"/>
        <v>420.0405063291139</v>
      </c>
    </row>
    <row r="23" spans="1:4" s="6" customFormat="1" ht="12">
      <c r="A23" s="20" t="s">
        <v>23</v>
      </c>
      <c r="B23" s="14">
        <v>6259.55</v>
      </c>
      <c r="C23" s="13">
        <v>12</v>
      </c>
      <c r="D23" s="12">
        <f t="shared" si="1"/>
        <v>521.62916666666672</v>
      </c>
    </row>
    <row r="24" spans="1:4" s="6" customFormat="1" ht="12">
      <c r="A24" s="20" t="s">
        <v>22</v>
      </c>
      <c r="B24" s="14">
        <v>177440.92</v>
      </c>
      <c r="C24" s="13">
        <v>265</v>
      </c>
      <c r="D24" s="12">
        <f t="shared" si="1"/>
        <v>669.58837735849056</v>
      </c>
    </row>
    <row r="25" spans="1:4" s="6" customFormat="1" ht="12">
      <c r="A25" s="20" t="s">
        <v>20</v>
      </c>
      <c r="B25" s="14">
        <v>798466.71</v>
      </c>
      <c r="C25" s="13">
        <v>1191</v>
      </c>
      <c r="D25" s="12">
        <f t="shared" si="1"/>
        <v>670.41705289672541</v>
      </c>
    </row>
    <row r="26" spans="1:4" s="6" customFormat="1" ht="12">
      <c r="A26" s="20" t="s">
        <v>19</v>
      </c>
      <c r="B26" s="14">
        <v>254403.96</v>
      </c>
      <c r="C26" s="13">
        <v>376</v>
      </c>
      <c r="D26" s="12">
        <f t="shared" si="1"/>
        <v>676.6062765957447</v>
      </c>
    </row>
    <row r="27" spans="1:4" s="6" customFormat="1" ht="12">
      <c r="A27" s="20" t="s">
        <v>17</v>
      </c>
      <c r="B27" s="14">
        <v>50772.24</v>
      </c>
      <c r="C27" s="13">
        <v>53</v>
      </c>
      <c r="D27" s="12">
        <f t="shared" si="1"/>
        <v>957.96679245283019</v>
      </c>
    </row>
    <row r="28" spans="1:4" s="6" customFormat="1" ht="12">
      <c r="A28" s="20" t="s">
        <v>34</v>
      </c>
      <c r="B28" s="14">
        <v>15107.95</v>
      </c>
      <c r="C28" s="13">
        <v>19</v>
      </c>
      <c r="D28" s="12">
        <f t="shared" si="1"/>
        <v>795.15526315789475</v>
      </c>
    </row>
    <row r="29" spans="1:4" s="6" customFormat="1" ht="12">
      <c r="A29" s="20" t="s">
        <v>15</v>
      </c>
      <c r="B29" s="14">
        <v>96228.18</v>
      </c>
      <c r="C29" s="13">
        <v>57</v>
      </c>
      <c r="D29" s="12">
        <f t="shared" si="1"/>
        <v>1688.2136842105263</v>
      </c>
    </row>
    <row r="30" spans="1:4" s="6" customFormat="1" ht="12">
      <c r="A30" s="20" t="s">
        <v>13</v>
      </c>
      <c r="B30" s="14">
        <v>24743.37</v>
      </c>
      <c r="C30" s="13">
        <v>9</v>
      </c>
      <c r="D30" s="12">
        <f t="shared" si="1"/>
        <v>2749.2633333333333</v>
      </c>
    </row>
    <row r="31" spans="1:4" s="6" customFormat="1" ht="11.25">
      <c r="A31" s="22" t="s">
        <v>0</v>
      </c>
      <c r="B31" s="8">
        <f>SUM(B17:B30)</f>
        <v>2545154.7500000005</v>
      </c>
      <c r="C31" s="24">
        <f>SUM(C17:C30)</f>
        <v>3055</v>
      </c>
      <c r="D31" s="7">
        <f>B31/C31</f>
        <v>833.11121112929641</v>
      </c>
    </row>
    <row r="32" spans="1:4" s="6" customFormat="1">
      <c r="A32" s="25"/>
      <c r="C32" s="9"/>
      <c r="D32" s="10"/>
    </row>
    <row r="33" spans="1:4" s="6" customFormat="1" ht="15" customHeight="1">
      <c r="A33" s="27" t="s">
        <v>35</v>
      </c>
      <c r="B33" s="28" t="s">
        <v>9</v>
      </c>
      <c r="C33" s="28"/>
      <c r="D33" s="28"/>
    </row>
    <row r="34" spans="1:4" s="6" customFormat="1" ht="22.5">
      <c r="A34" s="27"/>
      <c r="B34" s="7" t="s">
        <v>8</v>
      </c>
      <c r="C34" s="21" t="s">
        <v>33</v>
      </c>
      <c r="D34" s="7" t="s">
        <v>7</v>
      </c>
    </row>
    <row r="35" spans="1:4" s="6" customFormat="1" ht="12">
      <c r="A35" s="20" t="s">
        <v>12</v>
      </c>
      <c r="B35" s="12">
        <v>15687129.34</v>
      </c>
      <c r="C35" s="13">
        <v>1205</v>
      </c>
      <c r="D35" s="12">
        <f>B35/C35</f>
        <v>13018.364597510374</v>
      </c>
    </row>
    <row r="36" spans="1:4" s="6" customFormat="1" ht="12">
      <c r="A36" s="20" t="s">
        <v>11</v>
      </c>
      <c r="B36" s="12">
        <v>46333.34</v>
      </c>
      <c r="C36" s="13">
        <v>4</v>
      </c>
      <c r="D36" s="12">
        <f t="shared" ref="D36" si="2">B36/C36</f>
        <v>11583.334999999999</v>
      </c>
    </row>
    <row r="37" spans="1:4" s="6" customFormat="1" ht="12">
      <c r="A37" s="20" t="s">
        <v>10</v>
      </c>
      <c r="B37" s="12">
        <v>408000</v>
      </c>
      <c r="C37" s="13">
        <v>39</v>
      </c>
      <c r="D37" s="12">
        <f>B37/C37</f>
        <v>10461.538461538461</v>
      </c>
    </row>
    <row r="38" spans="1:4" s="6" customFormat="1" ht="12">
      <c r="A38" s="20" t="s">
        <v>6</v>
      </c>
      <c r="B38" s="12">
        <v>280890</v>
      </c>
      <c r="C38" s="13">
        <v>24</v>
      </c>
      <c r="D38" s="12">
        <f t="shared" ref="D38:D43" si="3">B38/C38</f>
        <v>11703.75</v>
      </c>
    </row>
    <row r="39" spans="1:4" s="6" customFormat="1" ht="12">
      <c r="A39" s="20" t="s">
        <v>5</v>
      </c>
      <c r="B39" s="12">
        <v>49000</v>
      </c>
      <c r="C39" s="13">
        <v>4</v>
      </c>
      <c r="D39" s="12">
        <f t="shared" si="3"/>
        <v>12250</v>
      </c>
    </row>
    <row r="40" spans="1:4" s="6" customFormat="1" ht="12">
      <c r="A40" s="20" t="s">
        <v>4</v>
      </c>
      <c r="B40" s="12">
        <v>79504.679999999993</v>
      </c>
      <c r="C40" s="13">
        <v>8</v>
      </c>
      <c r="D40" s="12">
        <f t="shared" si="3"/>
        <v>9938.0849999999991</v>
      </c>
    </row>
    <row r="41" spans="1:4" s="6" customFormat="1" ht="12">
      <c r="A41" s="20" t="s">
        <v>3</v>
      </c>
      <c r="B41" s="12">
        <v>458940</v>
      </c>
      <c r="C41" s="13">
        <v>27</v>
      </c>
      <c r="D41" s="12">
        <f t="shared" si="3"/>
        <v>16997.777777777777</v>
      </c>
    </row>
    <row r="42" spans="1:4" s="6" customFormat="1" ht="12">
      <c r="A42" s="20" t="s">
        <v>2</v>
      </c>
      <c r="B42" s="12">
        <v>249000</v>
      </c>
      <c r="C42" s="13">
        <v>17</v>
      </c>
      <c r="D42" s="12">
        <f t="shared" si="3"/>
        <v>14647.058823529413</v>
      </c>
    </row>
    <row r="43" spans="1:4" s="6" customFormat="1" ht="12">
      <c r="A43" s="20" t="s">
        <v>1</v>
      </c>
      <c r="B43" s="12">
        <v>684539.52999999991</v>
      </c>
      <c r="C43" s="13">
        <v>64</v>
      </c>
      <c r="D43" s="12">
        <f t="shared" si="3"/>
        <v>10695.930156249999</v>
      </c>
    </row>
    <row r="44" spans="1:4" s="6" customFormat="1" ht="11.25">
      <c r="A44" s="22" t="s">
        <v>0</v>
      </c>
      <c r="B44" s="8">
        <f>SUM(B35:B43)</f>
        <v>17943336.890000001</v>
      </c>
      <c r="C44" s="8">
        <f>SUM(C35:C43)</f>
        <v>1392</v>
      </c>
      <c r="D44" s="7">
        <f>B44/C44</f>
        <v>12890.328225574713</v>
      </c>
    </row>
    <row r="45" spans="1:4" s="6" customFormat="1" ht="11.25">
      <c r="A45" s="11"/>
      <c r="B45" s="11"/>
      <c r="C45" s="9"/>
      <c r="D45" s="10"/>
    </row>
    <row r="46" spans="1:4" s="6" customFormat="1" ht="15" customHeight="1">
      <c r="A46" s="27" t="s">
        <v>36</v>
      </c>
      <c r="B46" s="28" t="s">
        <v>9</v>
      </c>
      <c r="C46" s="28"/>
      <c r="D46" s="28"/>
    </row>
    <row r="47" spans="1:4" s="6" customFormat="1" ht="22.5">
      <c r="A47" s="27"/>
      <c r="B47" s="7" t="s">
        <v>8</v>
      </c>
      <c r="C47" s="21" t="s">
        <v>33</v>
      </c>
      <c r="D47" s="7" t="s">
        <v>7</v>
      </c>
    </row>
    <row r="48" spans="1:4" s="6" customFormat="1" ht="12">
      <c r="A48" s="20" t="s">
        <v>38</v>
      </c>
      <c r="B48" s="12">
        <v>42608.07</v>
      </c>
      <c r="C48" s="12">
        <v>5</v>
      </c>
      <c r="D48" s="12">
        <f>B48/C48</f>
        <v>8521.6139999999996</v>
      </c>
    </row>
    <row r="49" spans="1:4" s="6" customFormat="1" ht="12">
      <c r="A49" s="20" t="s">
        <v>37</v>
      </c>
      <c r="B49" s="12">
        <v>270290.19</v>
      </c>
      <c r="C49" s="12">
        <v>25</v>
      </c>
      <c r="D49" s="12">
        <f t="shared" ref="D49" si="4">B49/C49</f>
        <v>10811.607599999999</v>
      </c>
    </row>
    <row r="50" spans="1:4" s="6" customFormat="1" ht="11.25">
      <c r="A50" s="22" t="s">
        <v>0</v>
      </c>
      <c r="B50" s="8">
        <f>SUM(B48:B49)</f>
        <v>312898.26</v>
      </c>
      <c r="C50" s="8">
        <f>SUM(C48:C49)</f>
        <v>30</v>
      </c>
      <c r="D50" s="7">
        <f>B50/C50</f>
        <v>10429.942000000001</v>
      </c>
    </row>
    <row r="51" spans="1:4" s="6" customFormat="1" ht="11.25">
      <c r="C51" s="4"/>
      <c r="D51" s="5"/>
    </row>
    <row r="52" spans="1:4" s="6" customFormat="1" ht="11.25">
      <c r="C52" s="4"/>
      <c r="D52" s="5"/>
    </row>
    <row r="53" spans="1:4">
      <c r="B53" s="26"/>
    </row>
  </sheetData>
  <mergeCells count="9">
    <mergeCell ref="A4:A5"/>
    <mergeCell ref="B4:D4"/>
    <mergeCell ref="A1:D1"/>
    <mergeCell ref="A33:A34"/>
    <mergeCell ref="B33:D33"/>
    <mergeCell ref="A46:A47"/>
    <mergeCell ref="B46:D46"/>
    <mergeCell ref="A15:A16"/>
    <mergeCell ref="B15:D15"/>
  </mergeCells>
  <pageMargins left="0.98" right="0.42" top="1.6141732283464567" bottom="0.39370078740157483" header="0.31496062992125984" footer="0.31496062992125984"/>
  <pageSetup paperSize="8" fitToHeight="2" orientation="portrait" r:id="rId1"/>
  <headerFooter alignWithMargins="0">
    <oddHeader>&amp;C&amp;G</oddHeader>
    <oddFooter>&amp;RPag.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 MEDIE </vt:lpstr>
      <vt:lpstr>'2022 MEDIE '!Area_stampa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5319119</dc:creator>
  <cp:lastModifiedBy>5310937</cp:lastModifiedBy>
  <cp:lastPrinted>2022-02-02T08:06:32Z</cp:lastPrinted>
  <dcterms:created xsi:type="dcterms:W3CDTF">2016-10-25T08:29:28Z</dcterms:created>
  <dcterms:modified xsi:type="dcterms:W3CDTF">2024-01-01T20:27:28Z</dcterms:modified>
</cp:coreProperties>
</file>